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7"/>
  </bookViews>
  <sheets>
    <sheet name="прил 5" sheetId="1" r:id="rId1"/>
    <sheet name="прил 15" sheetId="2" r:id="rId2"/>
    <sheet name="прил 14" sheetId="3" r:id="rId3"/>
    <sheet name="прил 13" sheetId="4" r:id="rId4"/>
    <sheet name="прил 12" sheetId="5" r:id="rId5"/>
    <sheet name="прил 11" sheetId="6" r:id="rId6"/>
    <sheet name="прил 10" sheetId="7" r:id="rId7"/>
    <sheet name="прил 9" sheetId="8" r:id="rId8"/>
  </sheets>
  <definedNames/>
  <calcPr fullCalcOnLoad="1"/>
</workbook>
</file>

<file path=xl/sharedStrings.xml><?xml version="1.0" encoding="utf-8"?>
<sst xmlns="http://schemas.openxmlformats.org/spreadsheetml/2006/main" count="762" uniqueCount="218">
  <si>
    <t>РАСПРЕДЕЛЕНИЕ</t>
  </si>
  <si>
    <t>Наименование</t>
  </si>
  <si>
    <t>Рз</t>
  </si>
  <si>
    <t>ПР</t>
  </si>
  <si>
    <t>ЦСР</t>
  </si>
  <si>
    <t>ВР</t>
  </si>
  <si>
    <t>Сумма</t>
  </si>
  <si>
    <t>за счет бюджета города Новочебоксарска</t>
  </si>
  <si>
    <t>за счет межбюджетных трансфертов из республиканского бюджета Чувашской Республики</t>
  </si>
  <si>
    <t>Общегосударственные вопросы</t>
  </si>
  <si>
    <t>Функционирование Правительства Российской Федерации, высших исполнительных органов 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</si>
  <si>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</si>
  <si>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</si>
  <si>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Выполнение функций органами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</si>
  <si>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</si>
  <si>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</si>
  <si>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Процентные платежи по долговым обязательствам</t>
  </si>
  <si>
    <t xml:space="preserve">Процентные платежи по муниципальному долгу </t>
  </si>
  <si>
    <t>Прочие расходы</t>
  </si>
  <si>
    <t>Резервные фонды</t>
  </si>
  <si>
    <t>Резервные фонды местных администраций</t>
  </si>
  <si>
    <t>Другие общегосударственные вопросы</t>
  </si>
  <si>
    <t>Государственная регистрация актов гражданского состояния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</si>
  <si>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</si>
  <si>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</si>
  <si>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01</t>
  </si>
  <si>
    <t>04</t>
  </si>
  <si>
    <t>0020000</t>
  </si>
  <si>
    <t>0020400</t>
  </si>
  <si>
    <t>06</t>
  </si>
  <si>
    <t>07</t>
  </si>
  <si>
    <t>0700000</t>
  </si>
  <si>
    <t>0700500</t>
  </si>
  <si>
    <t>013</t>
  </si>
  <si>
    <t>0013800</t>
  </si>
  <si>
    <t>0900000</t>
  </si>
  <si>
    <t>0900200</t>
  </si>
  <si>
    <t>001</t>
  </si>
  <si>
    <t>Социальные выплаты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</si>
  <si>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</si>
  <si>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деятельности подведомственных учреждений</t>
  </si>
  <si>
    <t>Национальная экономика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</si>
  <si>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</si>
  <si>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</si>
  <si>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</si>
  <si>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</si>
  <si>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Целевые программы муниципальных образований</t>
  </si>
  <si>
    <t>Субсидии юридическим лицам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</si>
  <si>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</si>
  <si>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</si>
  <si>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</si>
  <si>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</si>
  <si>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Региональные целевые программы</t>
  </si>
  <si>
    <t>Благоустройство</t>
  </si>
  <si>
    <t>Уличное освещение</t>
  </si>
  <si>
    <t>Озеленение</t>
  </si>
  <si>
    <t xml:space="preserve">Организация и содержание мест захоронения </t>
  </si>
  <si>
    <t>Прочие мероприятия по благоустройству городских округов и поселений</t>
  </si>
  <si>
    <t>Другие вопросы в области жилищно-коммунального хозяйства</t>
  </si>
  <si>
    <t>Национальная безопасность и правоохранительная деятельность</t>
  </si>
  <si>
    <t>03</t>
  </si>
  <si>
    <t>02</t>
  </si>
  <si>
    <t>005</t>
  </si>
  <si>
    <t>09</t>
  </si>
  <si>
    <t>006</t>
  </si>
  <si>
    <t>05</t>
  </si>
  <si>
    <t>003</t>
  </si>
  <si>
    <t>0029900</t>
  </si>
  <si>
    <t>Охрана окружающей среды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</si>
  <si>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</si>
  <si>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</si>
  <si>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Природоохранные мероприятия</t>
  </si>
  <si>
    <t>Образование</t>
  </si>
  <si>
    <t>Дошкольное образование</t>
  </si>
  <si>
    <t>Детские дошкольные  учреждения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</si>
  <si>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</si>
  <si>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</si>
  <si>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</si>
  <si>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Другие вопросы в области образования</t>
  </si>
  <si>
    <t>Мероприятия в области образования</t>
  </si>
  <si>
    <t>Проведение мероприятий для детей и молодежи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</si>
  <si>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</si>
  <si>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Культура</t>
  </si>
  <si>
    <t>Музеи и постоянные выставки</t>
  </si>
  <si>
    <t>Библиотеки</t>
  </si>
  <si>
    <t>Комплектование книжных фондов библиотек муниципальных образований</t>
  </si>
  <si>
    <t>Телевидение и радиовещание</t>
  </si>
  <si>
    <t>Телерадиокомпании и телеорганизации</t>
  </si>
  <si>
    <t>Субсидии телерадиокомпаниям и телеорганизациям</t>
  </si>
  <si>
    <t>Иные безвозмездные и безвозвратные перечисления</t>
  </si>
  <si>
    <t>Физическая культура и спорт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</si>
  <si>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</si>
  <si>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</si>
  <si>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</si>
  <si>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</si>
  <si>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</si>
  <si>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</si>
  <si>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Оказание других видов социальной помощи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</si>
  <si>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</si>
  <si>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</si>
  <si>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</si>
  <si>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08</t>
  </si>
  <si>
    <t>13</t>
  </si>
  <si>
    <t>Обслуживание внутреннего государственного и муниципального долга</t>
  </si>
  <si>
    <t>0650000</t>
  </si>
  <si>
    <t>0650300</t>
  </si>
  <si>
    <t>Физическая культура</t>
  </si>
  <si>
    <t>Средства массовой информации</t>
  </si>
  <si>
    <t>Культура и  кинематография</t>
  </si>
  <si>
    <t xml:space="preserve">Государственная поддержка в сфере культуры, кинематографии </t>
  </si>
  <si>
    <t>Другие вопросы в области культуры, кинематографии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</si>
  <si>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</si>
  <si>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</si>
  <si>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Массовый спорт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</si>
  <si>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</si>
  <si>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Ежемесячное денежное вознаграждение за классное руководство</t>
  </si>
  <si>
    <t>7 923,2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</si>
  <si>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</si>
  <si>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</si>
  <si>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Оздоровление детей</t>
  </si>
  <si>
    <t>500</t>
  </si>
  <si>
    <t>11</t>
  </si>
  <si>
    <t>3500000</t>
  </si>
  <si>
    <t>3500200</t>
  </si>
  <si>
    <t>Защита населения и территорий от чрезвычайных ситуаций природного и техногенного характера, гражданская оборона</t>
  </si>
  <si>
    <t xml:space="preserve">Центры спортивной подготовки </t>
  </si>
  <si>
    <t>2013 год</t>
  </si>
  <si>
    <t>2014 год</t>
  </si>
  <si>
    <t>РЗ</t>
  </si>
  <si>
    <t>городских целевых программ на 2012 год</t>
  </si>
  <si>
    <t xml:space="preserve">бюджетных ассигнований бюджета города Новочебоксарска на реализацию </t>
  </si>
  <si>
    <t>городских целевых программ на 2013  и 2014 год</t>
  </si>
  <si>
    <t>тыс.рублей</t>
  </si>
  <si>
    <t>Городская адресная инвестиционная программа на 2012 год</t>
  </si>
  <si>
    <t>Бюджетные инвестиции - всего</t>
  </si>
  <si>
    <t>в том числе:</t>
  </si>
  <si>
    <t>Наименование отраслей</t>
  </si>
  <si>
    <t>Объемы финансирования тыс.рублей</t>
  </si>
  <si>
    <t>Городская адресная инвестиционная программа на 2013 и 2014 годы</t>
  </si>
  <si>
    <t>Наименование межбюджетных трансфертов</t>
  </si>
  <si>
    <t>Дотации на выравнивание бюджетной обеспеченности города Новочебоксарска</t>
  </si>
  <si>
    <t>Софинансирование расходов бюджета города Новочебоксарска на выделение субсидий молодым семьям, являющимся участниками подрограммы "Обеспечение жильем молодых семей" федеральной целевой программы "Жилище" на 2011-2015 годы</t>
  </si>
  <si>
    <t>Составление списков кандидатов в присяжные заседатели федеральных судов общей юрисдикции в РФ</t>
  </si>
  <si>
    <t>Обеспечение деятельности административных комиссий для рассмотрения дел об административных правонарушениях</t>
  </si>
  <si>
    <t>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</t>
  </si>
  <si>
    <t>Выплата денежного вознаграждения за классное руководство педагогическим работникам муниципальных образовательных учреждений</t>
  </si>
  <si>
    <t>Осуществление  отдельных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пункте 3 части 1 статьи 11 Закона Чувашской Республики " О регулировании жилищных отношений" и состоящих на учете в качестве нуждающихся в жилых помещениях</t>
  </si>
  <si>
    <t>Осуществление  отдельных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на строительство (приобретение) жилых помещений,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</si>
  <si>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Осуществление государственных полномочий Чувашской Республики по организации и осуществлению деятельности по опеке и попечительству</t>
  </si>
  <si>
    <t>Компенсация части платы за содержание ребенка в муниципальных образовательных организациях, реализующих основную общеобразовательную программу дошкольного образования</t>
  </si>
  <si>
    <t xml:space="preserve">Финансовое обеспечение государственных гарантий прав граждан на получение общедоступного и бесплатного дошкольного,начального общего, среднего (полного) общего образования,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образовательных учреждений, расходов на учебные пособия, технические средства, расходные материалы и хозяйственные нужды (за исключением расходов на содержание зданий и коммунальных расходов, осуществляемых из местных бюджетов) </t>
  </si>
  <si>
    <t>в том числе на модернизацию региональных систем общего образования</t>
  </si>
  <si>
    <t>ВСЕГО</t>
  </si>
  <si>
    <t>0014000</t>
  </si>
  <si>
    <t>12</t>
  </si>
  <si>
    <t>Органы юстиции</t>
  </si>
  <si>
    <t>Долгосрочная городская целевая программа "Безопасный город"</t>
  </si>
  <si>
    <t>7950000</t>
  </si>
  <si>
    <t xml:space="preserve">Муниципальная пограмма поддержки малого и среднего предпринимательства в городе Новочебоксарске Чувашской Республики на 2010-2012 годы </t>
  </si>
  <si>
    <t>6000200</t>
  </si>
  <si>
    <t>Разметка городских дорог</t>
  </si>
  <si>
    <t>Содержание,установка и замена дорожных знаков</t>
  </si>
  <si>
    <t xml:space="preserve">Судебная система 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</si>
  <si>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</si>
  <si>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Функционирование законодательных  (представительных) органов государственной власти  и представительных органов муниципальных образований</t>
  </si>
  <si>
    <t>Городская программа "Экологическое образование и просвещение населения города Новочебоксарска на 2010-2015 годы"</t>
  </si>
  <si>
    <t>4100100</t>
  </si>
  <si>
    <t xml:space="preserve">Муниципальная целевая программа "Молодежь города Новочебоксарска Чувашской Республики: 2011-2015 годы" </t>
  </si>
  <si>
    <t>4360900</t>
  </si>
  <si>
    <t>Муниципальная целевая программа "Энергоэффективный город" города Новочебоксарска на 2010-2015 годы и на период до 2020 года</t>
  </si>
  <si>
    <t>4239900</t>
  </si>
  <si>
    <t>4400000</t>
  </si>
  <si>
    <t>Городская программа "Развитие гражданской обороны, снижение рисков и смягчение последствий чрезвычайных ситуаций природного и техногенного характера в городе Новочебоксарске на 2011-2015 годы"</t>
  </si>
  <si>
    <t>2479900</t>
  </si>
  <si>
    <t>социальная политика</t>
  </si>
  <si>
    <t>Выполнение функций казенными учреждениями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</si>
  <si>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</si>
  <si>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</si>
  <si>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612</t>
  </si>
  <si>
    <t>Субсидии бюджетным учреждениям на иные цели</t>
  </si>
  <si>
    <t>621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</si>
  <si>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</si>
  <si>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Осуществление государственных полномочий Чувашской Республики по созданию и обеспечению деятельности административных комиссий для рассмотрения дел об административных правонарушениях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</si>
  <si>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на строительство (приобретение) жилых помещений</t>
  </si>
  <si>
    <t>0020401</t>
  </si>
  <si>
    <t>0020402</t>
  </si>
  <si>
    <t>0020403</t>
  </si>
  <si>
    <t>0020404</t>
  </si>
  <si>
    <t>0010000</t>
  </si>
  <si>
    <t>5210000</t>
  </si>
  <si>
    <t>5210200</t>
  </si>
  <si>
    <t>5210204</t>
  </si>
  <si>
    <t>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 образования, а также дополнительного образования в общеобразовательных учреждениях для реализации основных общеобразовательных программ</t>
  </si>
  <si>
    <t>4400200</t>
  </si>
  <si>
    <t xml:space="preserve">Субсидии местным бюджетам на обеспечение жильем молодых семей в рамках реализации федеральной целевой программы "Жилище" на 2011-2015 годы </t>
  </si>
  <si>
    <t>Межбюджетные трансферты</t>
  </si>
  <si>
    <t>Финансовое обеспечение расходных обязательств по переданным для осуществления государственным полномочиям</t>
  </si>
  <si>
    <t>Осуществление отдельных государственных полномочий по обеспечению жилыми помещениями по договорам социального найма категорий граждан, указанных в пункте 3 части 1 статьи 11 Закона Чувашской Республики "О регулировании жилищных отношений" и состоящих на учете в качестве нуждающихся в жилых помещениях</t>
  </si>
  <si>
    <t>Код
 целевой
 статьи</t>
  </si>
  <si>
    <t>Объемы 
финансирования
 тыс.рублей</t>
  </si>
  <si>
    <t>Код 
целевой
статьи</t>
  </si>
  <si>
    <t>всего,
тыс.рублей</t>
  </si>
  <si>
    <t>Учреждения культуры и мероприятия в сфере культуры и кинематографии</t>
  </si>
  <si>
    <t>4119900</t>
  </si>
  <si>
    <t>4110000</t>
  </si>
  <si>
    <t>Природоохранные учреждения</t>
  </si>
  <si>
    <t xml:space="preserve"> бюджетных ассигнований по разделам, подразделам, целевым статьям и видам расходов 
классификации    расходов бюджета города Новочебоксарска на 2012 год </t>
  </si>
  <si>
    <t>Объем межбюджетных трансфертов, передаваемых из республиканского бюджета Чувашской Республики бюджету города Новочебоксарска 
в 2013 году</t>
  </si>
  <si>
    <t>Объем межбюджетных трансфертов, передаваемых из республиканского бюджета
 Чувашской Республики бюджету города Новочебоксарска в 2014 году</t>
  </si>
  <si>
    <t xml:space="preserve">              Приложение 13
к Решению Новочебоксарского городского Собрания депутатов "О бюджете города Новочебоксарска на 2012 год и плановый период 2013 и 2014 годов"</t>
  </si>
  <si>
    <t>Объем межбюджетных трансфертов, передаваемых из республиканского 
бюджета Чувашской Республики бюджету города Новочебоксарска 
в 2012 году</t>
  </si>
  <si>
    <t xml:space="preserve">                   Приложение 5 
к Решению Новочебоксарского городского Собрания депутатов "О бюджете города Новочебоксарска на 2012 год и на плановый период 2013 и 2014 годов"</t>
  </si>
  <si>
    <t xml:space="preserve">                      Приложение 15 
к Решению Новочебоксарского городского Собрания депутатов "О бюджете города Новочебоксарска на 2012 год и плановый период 2013 и 2014 годов"</t>
  </si>
  <si>
    <t xml:space="preserve">                 Приложение 14 
к Решению Новочебоксарского городского Собрания депутатов "О бюджете города Новочебоксарска на 2012 год и плановый период 2013 и 2014 годов"</t>
  </si>
  <si>
    <t xml:space="preserve">                               Приложение 12 
к Решению Новочебоксарского городского Собрания депутатов "О бюджете города Новочебоксарска на 2012 год и плановый период 2013 и 2014 годов"</t>
  </si>
  <si>
    <t xml:space="preserve">                           Приложение 11 
к Решению Новочебоксарского городского Собрания депутатов "О бюджете города Новочебоксарска на 2012 год и плановый период 2013 и 2014 годов"</t>
  </si>
  <si>
    <t xml:space="preserve">                           Приложение 10 
к Решению Новочебоксарского городского Собрания депутатов "О бюджете города Новочебоксарска на 2012 год и плановый период 2013 и 2014 годов"</t>
  </si>
  <si>
    <t xml:space="preserve">                      Приложение 9 
к Решению Новочебоксарского городского Собрания депутатов "О бюджете города Новочебоксарска на 2012 год и плановый период 2013 и 2014 годов"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</si>
</sst>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3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68" fontId="4" fillId="0" borderId="10" xfId="0" applyNumberFormat="1" applyFont="1" applyBorder="1" applyAlignment="1">
      <alignment/>
    </xf>
    <xf numFmtId="168" fontId="5" fillId="0" borderId="1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justify" vertical="top" wrapText="1"/>
    </xf>
    <xf numFmtId="49" fontId="9" fillId="0" borderId="10" xfId="0" applyNumberFormat="1" applyFont="1" applyBorder="1" applyAlignment="1">
      <alignment horizontal="center" wrapText="1"/>
    </xf>
    <xf numFmtId="168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/>
    </xf>
    <xf numFmtId="49" fontId="5" fillId="0" borderId="10" xfId="0" applyNumberFormat="1" applyFont="1" applyBorder="1" applyAlignment="1">
      <alignment horizontal="center" wrapText="1"/>
    </xf>
    <xf numFmtId="168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justify" vertical="top" wrapText="1"/>
    </xf>
    <xf numFmtId="0" fontId="5" fillId="0" borderId="10" xfId="0" applyNumberFormat="1" applyFont="1" applyBorder="1" applyAlignment="1">
      <alignment horizontal="justify" vertical="top"/>
    </xf>
    <xf numFmtId="168" fontId="5" fillId="0" borderId="10" xfId="0" applyNumberFormat="1" applyFont="1" applyBorder="1" applyAlignment="1">
      <alignment horizontal="right" wrapText="1"/>
    </xf>
    <xf numFmtId="168" fontId="9" fillId="0" borderId="10" xfId="0" applyNumberFormat="1" applyFont="1" applyBorder="1" applyAlignment="1">
      <alignment horizontal="right" wrapText="1"/>
    </xf>
    <xf numFmtId="49" fontId="10" fillId="0" borderId="10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wrapText="1"/>
    </xf>
    <xf numFmtId="168" fontId="10" fillId="0" borderId="10" xfId="0" applyNumberFormat="1" applyFont="1" applyBorder="1" applyAlignment="1">
      <alignment horizontal="right" wrapText="1"/>
    </xf>
    <xf numFmtId="168" fontId="11" fillId="0" borderId="10" xfId="0" applyNumberFormat="1" applyFont="1" applyBorder="1" applyAlignment="1">
      <alignment horizontal="right" wrapText="1"/>
    </xf>
    <xf numFmtId="49" fontId="9" fillId="0" borderId="10" xfId="0" applyNumberFormat="1" applyFont="1" applyBorder="1" applyAlignment="1">
      <alignment horizontal="justify" vertical="top"/>
    </xf>
    <xf numFmtId="49" fontId="9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justify" vertical="top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justify"/>
    </xf>
    <xf numFmtId="0" fontId="5" fillId="0" borderId="12" xfId="0" applyFont="1" applyBorder="1" applyAlignment="1">
      <alignment horizontal="justify"/>
    </xf>
    <xf numFmtId="0" fontId="5" fillId="0" borderId="13" xfId="0" applyFont="1" applyBorder="1" applyAlignment="1">
      <alignment horizontal="justify"/>
    </xf>
    <xf numFmtId="168" fontId="5" fillId="0" borderId="10" xfId="0" applyNumberFormat="1" applyFont="1" applyBorder="1" applyAlignment="1">
      <alignment/>
    </xf>
    <xf numFmtId="0" fontId="9" fillId="0" borderId="11" xfId="0" applyFont="1" applyBorder="1" applyAlignment="1">
      <alignment horizontal="justify"/>
    </xf>
    <xf numFmtId="0" fontId="9" fillId="0" borderId="12" xfId="0" applyFont="1" applyBorder="1" applyAlignment="1">
      <alignment horizontal="justify"/>
    </xf>
    <xf numFmtId="0" fontId="9" fillId="0" borderId="13" xfId="0" applyFont="1" applyBorder="1" applyAlignment="1">
      <alignment horizontal="justify"/>
    </xf>
    <xf numFmtId="168" fontId="9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justify"/>
    </xf>
    <xf numFmtId="0" fontId="8" fillId="0" borderId="12" xfId="0" applyFont="1" applyBorder="1" applyAlignment="1">
      <alignment horizontal="justify"/>
    </xf>
    <xf numFmtId="0" fontId="8" fillId="0" borderId="13" xfId="0" applyFont="1" applyBorder="1" applyAlignment="1">
      <alignment horizontal="justify"/>
    </xf>
    <xf numFmtId="168" fontId="8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168" fontId="5" fillId="0" borderId="10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168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168" fontId="5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justify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5" fillId="0" borderId="10" xfId="0" applyFont="1" applyBorder="1" applyAlignment="1">
      <alignment horizontal="justify" vertical="center" wrapText="1"/>
    </xf>
    <xf numFmtId="168" fontId="5" fillId="0" borderId="10" xfId="0" applyNumberFormat="1" applyFont="1" applyBorder="1" applyAlignment="1">
      <alignment horizontal="justify" vertical="center" wrapText="1"/>
    </xf>
    <xf numFmtId="0" fontId="5" fillId="0" borderId="0" xfId="0" applyFont="1" applyAlignment="1">
      <alignment wrapText="1"/>
    </xf>
    <xf numFmtId="0" fontId="12" fillId="0" borderId="10" xfId="0" applyFont="1" applyBorder="1" applyAlignment="1">
      <alignment horizontal="center"/>
    </xf>
    <xf numFmtId="168" fontId="10" fillId="0" borderId="10" xfId="0" applyNumberFormat="1" applyFont="1" applyBorder="1" applyAlignment="1">
      <alignment/>
    </xf>
    <xf numFmtId="49" fontId="12" fillId="0" borderId="0" xfId="0" applyNumberFormat="1" applyFont="1" applyAlignment="1">
      <alignment/>
    </xf>
    <xf numFmtId="168" fontId="12" fillId="0" borderId="0" xfId="0" applyNumberFormat="1" applyFont="1" applyAlignment="1">
      <alignment/>
    </xf>
    <xf numFmtId="0" fontId="5" fillId="0" borderId="0" xfId="0" applyFont="1" applyAlignment="1">
      <alignment horizontal="justify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justify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168" fontId="5" fillId="0" borderId="11" xfId="0" applyNumberFormat="1" applyFont="1" applyBorder="1" applyAlignment="1">
      <alignment horizontal="right"/>
    </xf>
    <xf numFmtId="168" fontId="5" fillId="0" borderId="13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9" fillId="0" borderId="18" xfId="0" applyFont="1" applyBorder="1" applyAlignment="1">
      <alignment horizontal="right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 vertical="distributed"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8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68" fontId="5" fillId="0" borderId="11" xfId="0" applyNumberFormat="1" applyFont="1" applyBorder="1" applyAlignment="1">
      <alignment/>
    </xf>
    <xf numFmtId="168" fontId="5" fillId="0" borderId="12" xfId="0" applyNumberFormat="1" applyFont="1" applyBorder="1" applyAlignment="1">
      <alignment/>
    </xf>
    <xf numFmtId="168" fontId="5" fillId="0" borderId="13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justify"/>
    </xf>
    <xf numFmtId="49" fontId="5" fillId="0" borderId="10" xfId="0" applyNumberFormat="1" applyFont="1" applyBorder="1" applyAlignment="1">
      <alignment horizontal="justify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justify"/>
    </xf>
    <xf numFmtId="168" fontId="5" fillId="0" borderId="10" xfId="0" applyNumberFormat="1" applyFont="1" applyFill="1" applyBorder="1" applyAlignment="1">
      <alignment/>
    </xf>
    <xf numFmtId="0" fontId="9" fillId="0" borderId="21" xfId="0" applyFont="1" applyBorder="1" applyAlignment="1">
      <alignment horizontal="justify"/>
    </xf>
    <xf numFmtId="0" fontId="12" fillId="0" borderId="22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2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8" fontId="9" fillId="0" borderId="1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9"/>
  <sheetViews>
    <sheetView zoomScalePageLayoutView="0" workbookViewId="0" topLeftCell="A181">
      <selection activeCell="F15" sqref="F15"/>
    </sheetView>
  </sheetViews>
  <sheetFormatPr defaultColWidth="9.00390625" defaultRowHeight="12.75"/>
  <cols>
    <col min="1" max="1" width="51.00390625" style="70" customWidth="1"/>
    <col min="2" max="2" width="8.25390625" style="70" customWidth="1"/>
    <col min="3" max="3" width="7.875" style="70" customWidth="1"/>
    <col min="4" max="4" width="11.625" style="70" customWidth="1"/>
    <col min="5" max="5" width="6.875" style="70" customWidth="1"/>
    <col min="6" max="6" width="18.375" style="70" customWidth="1"/>
    <col min="7" max="7" width="13.625" style="70" hidden="1" customWidth="1"/>
    <col min="8" max="8" width="16.625" style="72" hidden="1" customWidth="1"/>
    <col min="9" max="16384" width="9.125" style="70" customWidth="1"/>
  </cols>
  <sheetData>
    <row r="1" spans="4:7" ht="16.5">
      <c r="D1" s="85" t="s">
        <v>211</v>
      </c>
      <c r="E1" s="86"/>
      <c r="F1" s="86"/>
      <c r="G1" s="71"/>
    </row>
    <row r="2" spans="4:7" ht="16.5">
      <c r="D2" s="86"/>
      <c r="E2" s="86"/>
      <c r="F2" s="86"/>
      <c r="G2" s="71"/>
    </row>
    <row r="3" spans="4:7" ht="16.5">
      <c r="D3" s="86"/>
      <c r="E3" s="86"/>
      <c r="F3" s="86"/>
      <c r="G3" s="71"/>
    </row>
    <row r="4" spans="4:6" ht="46.5" customHeight="1">
      <c r="D4" s="86"/>
      <c r="E4" s="86"/>
      <c r="F4" s="86"/>
    </row>
    <row r="5" spans="2:4" ht="16.5">
      <c r="B5" s="73"/>
      <c r="C5" s="73"/>
      <c r="D5" s="73"/>
    </row>
    <row r="6" spans="1:6" ht="16.5">
      <c r="A6" s="7"/>
      <c r="B6" s="69" t="s">
        <v>0</v>
      </c>
      <c r="C6" s="69"/>
      <c r="D6" s="69"/>
      <c r="E6" s="7"/>
      <c r="F6" s="7"/>
    </row>
    <row r="7" spans="1:6" ht="16.5">
      <c r="A7" s="67" t="s">
        <v>206</v>
      </c>
      <c r="B7" s="68"/>
      <c r="C7" s="68"/>
      <c r="D7" s="68"/>
      <c r="E7" s="68"/>
      <c r="F7" s="68"/>
    </row>
    <row r="8" spans="1:11" ht="18" customHeight="1">
      <c r="A8" s="68"/>
      <c r="B8" s="68"/>
      <c r="C8" s="68"/>
      <c r="D8" s="68"/>
      <c r="E8" s="68"/>
      <c r="F8" s="68"/>
      <c r="G8" s="74"/>
      <c r="H8" s="74"/>
      <c r="I8" s="74"/>
      <c r="J8" s="74"/>
      <c r="K8" s="74"/>
    </row>
    <row r="9" spans="1:11" ht="12.75" customHeight="1" hidden="1">
      <c r="A9" s="68"/>
      <c r="B9" s="68"/>
      <c r="C9" s="68"/>
      <c r="D9" s="68"/>
      <c r="E9" s="68"/>
      <c r="F9" s="68"/>
      <c r="G9" s="74"/>
      <c r="H9" s="74"/>
      <c r="I9" s="74"/>
      <c r="J9" s="74"/>
      <c r="K9" s="74"/>
    </row>
    <row r="10" spans="1:11" ht="16.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9" ht="16.5">
      <c r="A11" s="75" t="s">
        <v>1</v>
      </c>
      <c r="B11" s="75" t="s">
        <v>2</v>
      </c>
      <c r="C11" s="75" t="s">
        <v>3</v>
      </c>
      <c r="D11" s="75" t="s">
        <v>4</v>
      </c>
      <c r="E11" s="75" t="s">
        <v>5</v>
      </c>
      <c r="F11" s="76" t="s">
        <v>6</v>
      </c>
      <c r="G11" s="76"/>
      <c r="H11" s="76"/>
      <c r="I11" s="77"/>
    </row>
    <row r="12" spans="1:9" ht="23.25" customHeight="1">
      <c r="A12" s="75"/>
      <c r="B12" s="75"/>
      <c r="C12" s="75"/>
      <c r="D12" s="75"/>
      <c r="E12" s="75"/>
      <c r="F12" s="75" t="s">
        <v>201</v>
      </c>
      <c r="G12" s="78" t="s">
        <v>7</v>
      </c>
      <c r="H12" s="79" t="s">
        <v>8</v>
      </c>
      <c r="I12" s="80"/>
    </row>
    <row r="13" spans="1:9" ht="12.75" customHeight="1">
      <c r="A13" s="75"/>
      <c r="B13" s="75"/>
      <c r="C13" s="75"/>
      <c r="D13" s="75"/>
      <c r="E13" s="75"/>
      <c r="F13" s="75"/>
      <c r="G13" s="78"/>
      <c r="H13" s="79"/>
      <c r="I13" s="80"/>
    </row>
    <row r="14" spans="1:8" ht="16.5">
      <c r="A14" s="81">
        <v>1</v>
      </c>
      <c r="B14" s="81">
        <v>2</v>
      </c>
      <c r="C14" s="81">
        <v>3</v>
      </c>
      <c r="D14" s="81">
        <v>4</v>
      </c>
      <c r="E14" s="81">
        <v>5</v>
      </c>
      <c r="F14" s="81">
        <v>6</v>
      </c>
      <c r="G14" s="81">
        <v>7</v>
      </c>
      <c r="H14" s="38">
        <v>8</v>
      </c>
    </row>
    <row r="15" spans="1:8" ht="16.5">
      <c r="A15" s="14" t="s">
        <v>9</v>
      </c>
      <c r="B15" s="15" t="s">
        <v>25</v>
      </c>
      <c r="C15" s="15"/>
      <c r="D15" s="15"/>
      <c r="E15" s="15"/>
      <c r="F15" s="16">
        <f>F16+F20+F32+F36+F40+F44</f>
        <v>38739.3</v>
      </c>
      <c r="G15" s="16" t="e">
        <f>#REF!+G27+G31+G39</f>
        <v>#REF!</v>
      </c>
      <c r="H15" s="16" t="e">
        <f>#REF!+H27+H31+H39</f>
        <v>#REF!</v>
      </c>
    </row>
    <row r="16" spans="1:8" ht="82.5">
      <c r="A16" s="17" t="s">
        <v>164</v>
      </c>
      <c r="B16" s="15" t="s">
        <v>25</v>
      </c>
      <c r="C16" s="15" t="s">
        <v>60</v>
      </c>
      <c r="D16" s="15"/>
      <c r="E16" s="15"/>
      <c r="F16" s="16">
        <v>1800</v>
      </c>
      <c r="G16" s="16"/>
      <c r="H16" s="16"/>
    </row>
    <row r="17" spans="1:8" ht="66">
      <c r="A17" s="18" t="s">
        <v>11</v>
      </c>
      <c r="B17" s="19" t="s">
        <v>25</v>
      </c>
      <c r="C17" s="19" t="s">
        <v>60</v>
      </c>
      <c r="D17" s="19" t="s">
        <v>27</v>
      </c>
      <c r="E17" s="15"/>
      <c r="F17" s="20">
        <v>1800</v>
      </c>
      <c r="G17" s="16"/>
      <c r="H17" s="16"/>
    </row>
    <row r="18" spans="1:8" ht="16.5">
      <c r="A18" s="18" t="s">
        <v>12</v>
      </c>
      <c r="B18" s="19" t="s">
        <v>25</v>
      </c>
      <c r="C18" s="19" t="s">
        <v>60</v>
      </c>
      <c r="D18" s="19" t="s">
        <v>28</v>
      </c>
      <c r="E18" s="15"/>
      <c r="F18" s="20">
        <v>1800</v>
      </c>
      <c r="G18" s="16"/>
      <c r="H18" s="16"/>
    </row>
    <row r="19" spans="1:8" ht="33">
      <c r="A19" s="18" t="s">
        <v>13</v>
      </c>
      <c r="B19" s="19" t="s">
        <v>25</v>
      </c>
      <c r="C19" s="19" t="s">
        <v>60</v>
      </c>
      <c r="D19" s="19" t="s">
        <v>28</v>
      </c>
      <c r="E19" s="19" t="s">
        <v>120</v>
      </c>
      <c r="F19" s="20">
        <v>1800</v>
      </c>
      <c r="G19" s="16"/>
      <c r="H19" s="16"/>
    </row>
    <row r="20" spans="1:8" ht="83.25" customHeight="1">
      <c r="A20" s="14" t="s">
        <v>10</v>
      </c>
      <c r="B20" s="15" t="s">
        <v>25</v>
      </c>
      <c r="C20" s="15" t="s">
        <v>26</v>
      </c>
      <c r="D20" s="15"/>
      <c r="E20" s="15"/>
      <c r="F20" s="16">
        <f>F23+F25+F31+F27+F29</f>
        <v>25706.600000000002</v>
      </c>
      <c r="G20" s="16">
        <v>21729.9</v>
      </c>
      <c r="H20" s="16">
        <v>1073.2</v>
      </c>
    </row>
    <row r="21" spans="1:8" ht="66">
      <c r="A21" s="21" t="s">
        <v>11</v>
      </c>
      <c r="B21" s="19" t="s">
        <v>25</v>
      </c>
      <c r="C21" s="19" t="s">
        <v>26</v>
      </c>
      <c r="D21" s="19" t="s">
        <v>27</v>
      </c>
      <c r="E21" s="19"/>
      <c r="F21" s="20">
        <v>24038.9</v>
      </c>
      <c r="G21" s="20">
        <v>21729.9</v>
      </c>
      <c r="H21" s="20">
        <f>H24+H28+H26+H30</f>
        <v>1073.2</v>
      </c>
    </row>
    <row r="22" spans="1:8" ht="16.5">
      <c r="A22" s="21" t="s">
        <v>12</v>
      </c>
      <c r="B22" s="19" t="s">
        <v>25</v>
      </c>
      <c r="C22" s="19" t="s">
        <v>26</v>
      </c>
      <c r="D22" s="19" t="s">
        <v>28</v>
      </c>
      <c r="E22" s="19"/>
      <c r="F22" s="20">
        <v>24038.9</v>
      </c>
      <c r="G22" s="20">
        <v>21729.9</v>
      </c>
      <c r="H22" s="20"/>
    </row>
    <row r="23" spans="1:8" ht="33">
      <c r="A23" s="21" t="s">
        <v>13</v>
      </c>
      <c r="B23" s="19" t="s">
        <v>25</v>
      </c>
      <c r="C23" s="19" t="s">
        <v>26</v>
      </c>
      <c r="D23" s="19" t="s">
        <v>28</v>
      </c>
      <c r="E23" s="19">
        <v>500</v>
      </c>
      <c r="F23" s="20">
        <v>24038.9</v>
      </c>
      <c r="G23" s="20">
        <v>21729.9</v>
      </c>
      <c r="H23" s="20"/>
    </row>
    <row r="24" spans="1:8" ht="82.5">
      <c r="A24" s="21" t="s">
        <v>182</v>
      </c>
      <c r="B24" s="19" t="s">
        <v>25</v>
      </c>
      <c r="C24" s="19" t="s">
        <v>26</v>
      </c>
      <c r="D24" s="19" t="s">
        <v>184</v>
      </c>
      <c r="E24" s="19"/>
      <c r="F24" s="20">
        <v>44.1</v>
      </c>
      <c r="G24" s="20"/>
      <c r="H24" s="20">
        <v>23.3</v>
      </c>
    </row>
    <row r="25" spans="1:8" ht="33">
      <c r="A25" s="21" t="s">
        <v>13</v>
      </c>
      <c r="B25" s="19" t="s">
        <v>25</v>
      </c>
      <c r="C25" s="19" t="s">
        <v>26</v>
      </c>
      <c r="D25" s="19" t="s">
        <v>184</v>
      </c>
      <c r="E25" s="19">
        <v>500</v>
      </c>
      <c r="F25" s="20">
        <v>44.1</v>
      </c>
      <c r="G25" s="20"/>
      <c r="H25" s="20">
        <v>23.3</v>
      </c>
    </row>
    <row r="26" spans="1:8" ht="99">
      <c r="A26" s="21" t="s">
        <v>183</v>
      </c>
      <c r="B26" s="19" t="s">
        <v>25</v>
      </c>
      <c r="C26" s="19" t="s">
        <v>26</v>
      </c>
      <c r="D26" s="19" t="s">
        <v>185</v>
      </c>
      <c r="E26" s="19"/>
      <c r="F26" s="20">
        <v>6.4</v>
      </c>
      <c r="G26" s="20"/>
      <c r="H26" s="20">
        <v>22.3</v>
      </c>
    </row>
    <row r="27" spans="1:8" ht="33">
      <c r="A27" s="21" t="s">
        <v>13</v>
      </c>
      <c r="B27" s="19" t="s">
        <v>25</v>
      </c>
      <c r="C27" s="19" t="s">
        <v>26</v>
      </c>
      <c r="D27" s="19" t="s">
        <v>185</v>
      </c>
      <c r="E27" s="19">
        <v>500</v>
      </c>
      <c r="F27" s="20">
        <v>6.4</v>
      </c>
      <c r="G27" s="20"/>
      <c r="H27" s="20">
        <v>22.3</v>
      </c>
    </row>
    <row r="28" spans="1:8" ht="66.75" customHeight="1">
      <c r="A28" s="21" t="s">
        <v>144</v>
      </c>
      <c r="B28" s="19" t="s">
        <v>25</v>
      </c>
      <c r="C28" s="19" t="s">
        <v>26</v>
      </c>
      <c r="D28" s="19" t="s">
        <v>186</v>
      </c>
      <c r="E28" s="19"/>
      <c r="F28" s="20">
        <v>498.2</v>
      </c>
      <c r="G28" s="20"/>
      <c r="H28" s="20">
        <v>363.7</v>
      </c>
    </row>
    <row r="29" spans="1:8" ht="33">
      <c r="A29" s="21" t="s">
        <v>13</v>
      </c>
      <c r="B29" s="19" t="s">
        <v>25</v>
      </c>
      <c r="C29" s="19" t="s">
        <v>26</v>
      </c>
      <c r="D29" s="19" t="s">
        <v>186</v>
      </c>
      <c r="E29" s="19">
        <v>500</v>
      </c>
      <c r="F29" s="20">
        <v>498.2</v>
      </c>
      <c r="G29" s="20"/>
      <c r="H29" s="20">
        <v>363.7</v>
      </c>
    </row>
    <row r="30" spans="1:8" ht="77.25" customHeight="1">
      <c r="A30" s="21" t="s">
        <v>148</v>
      </c>
      <c r="B30" s="19" t="s">
        <v>25</v>
      </c>
      <c r="C30" s="19" t="s">
        <v>26</v>
      </c>
      <c r="D30" s="19" t="s">
        <v>187</v>
      </c>
      <c r="E30" s="19"/>
      <c r="F30" s="20">
        <v>1119</v>
      </c>
      <c r="G30" s="20"/>
      <c r="H30" s="20">
        <v>663.9</v>
      </c>
    </row>
    <row r="31" spans="1:8" ht="33">
      <c r="A31" s="21" t="s">
        <v>13</v>
      </c>
      <c r="B31" s="19" t="s">
        <v>25</v>
      </c>
      <c r="C31" s="19" t="s">
        <v>26</v>
      </c>
      <c r="D31" s="19" t="s">
        <v>187</v>
      </c>
      <c r="E31" s="19">
        <v>500</v>
      </c>
      <c r="F31" s="20">
        <v>1119</v>
      </c>
      <c r="G31" s="20"/>
      <c r="H31" s="20">
        <v>663.9</v>
      </c>
    </row>
    <row r="32" spans="1:8" ht="16.5">
      <c r="A32" s="22" t="s">
        <v>162</v>
      </c>
      <c r="B32" s="15" t="s">
        <v>25</v>
      </c>
      <c r="C32" s="15" t="s">
        <v>65</v>
      </c>
      <c r="D32" s="15"/>
      <c r="E32" s="15"/>
      <c r="F32" s="16">
        <v>272</v>
      </c>
      <c r="G32" s="20"/>
      <c r="H32" s="20"/>
    </row>
    <row r="33" spans="1:8" ht="66">
      <c r="A33" s="23" t="s">
        <v>11</v>
      </c>
      <c r="B33" s="19" t="s">
        <v>25</v>
      </c>
      <c r="C33" s="19" t="s">
        <v>65</v>
      </c>
      <c r="D33" s="19" t="s">
        <v>188</v>
      </c>
      <c r="E33" s="15"/>
      <c r="F33" s="20">
        <v>272</v>
      </c>
      <c r="G33" s="20"/>
      <c r="H33" s="20"/>
    </row>
    <row r="34" spans="1:8" ht="66">
      <c r="A34" s="23" t="s">
        <v>163</v>
      </c>
      <c r="B34" s="19" t="s">
        <v>25</v>
      </c>
      <c r="C34" s="19" t="s">
        <v>65</v>
      </c>
      <c r="D34" s="19" t="s">
        <v>153</v>
      </c>
      <c r="E34" s="19"/>
      <c r="F34" s="20">
        <v>272</v>
      </c>
      <c r="G34" s="20"/>
      <c r="H34" s="20"/>
    </row>
    <row r="35" spans="1:8" ht="33">
      <c r="A35" s="23" t="s">
        <v>13</v>
      </c>
      <c r="B35" s="19" t="s">
        <v>25</v>
      </c>
      <c r="C35" s="19" t="s">
        <v>65</v>
      </c>
      <c r="D35" s="19" t="s">
        <v>153</v>
      </c>
      <c r="E35" s="19" t="s">
        <v>120</v>
      </c>
      <c r="F35" s="20">
        <v>272</v>
      </c>
      <c r="G35" s="20"/>
      <c r="H35" s="20"/>
    </row>
    <row r="36" spans="1:8" ht="66.75" customHeight="1">
      <c r="A36" s="14" t="s">
        <v>14</v>
      </c>
      <c r="B36" s="15" t="s">
        <v>25</v>
      </c>
      <c r="C36" s="15" t="s">
        <v>29</v>
      </c>
      <c r="D36" s="15"/>
      <c r="E36" s="15"/>
      <c r="F36" s="16">
        <v>5069.9</v>
      </c>
      <c r="G36" s="16">
        <v>4779.5</v>
      </c>
      <c r="H36" s="20"/>
    </row>
    <row r="37" spans="1:8" ht="66">
      <c r="A37" s="21" t="s">
        <v>11</v>
      </c>
      <c r="B37" s="19" t="s">
        <v>25</v>
      </c>
      <c r="C37" s="19" t="s">
        <v>29</v>
      </c>
      <c r="D37" s="19" t="s">
        <v>27</v>
      </c>
      <c r="E37" s="19"/>
      <c r="F37" s="20">
        <v>5069.9</v>
      </c>
      <c r="G37" s="20">
        <v>4779.5</v>
      </c>
      <c r="H37" s="20"/>
    </row>
    <row r="38" spans="1:8" ht="16.5">
      <c r="A38" s="21" t="s">
        <v>12</v>
      </c>
      <c r="B38" s="19" t="s">
        <v>25</v>
      </c>
      <c r="C38" s="19" t="s">
        <v>29</v>
      </c>
      <c r="D38" s="19" t="s">
        <v>28</v>
      </c>
      <c r="E38" s="19"/>
      <c r="F38" s="20">
        <v>5069.9</v>
      </c>
      <c r="G38" s="20">
        <v>4779.5</v>
      </c>
      <c r="H38" s="20"/>
    </row>
    <row r="39" spans="1:8" ht="33">
      <c r="A39" s="21" t="s">
        <v>13</v>
      </c>
      <c r="B39" s="19" t="s">
        <v>25</v>
      </c>
      <c r="C39" s="19" t="s">
        <v>29</v>
      </c>
      <c r="D39" s="19" t="s">
        <v>28</v>
      </c>
      <c r="E39" s="19">
        <v>500</v>
      </c>
      <c r="F39" s="20">
        <v>5069.9</v>
      </c>
      <c r="G39" s="20">
        <v>4779.5</v>
      </c>
      <c r="H39" s="20"/>
    </row>
    <row r="40" spans="1:8" ht="16.5">
      <c r="A40" s="14" t="s">
        <v>19</v>
      </c>
      <c r="B40" s="15" t="s">
        <v>25</v>
      </c>
      <c r="C40" s="15" t="s">
        <v>121</v>
      </c>
      <c r="D40" s="15"/>
      <c r="E40" s="15"/>
      <c r="F40" s="16">
        <v>500</v>
      </c>
      <c r="G40" s="16">
        <v>500</v>
      </c>
      <c r="H40" s="20"/>
    </row>
    <row r="41" spans="1:8" ht="16.5">
      <c r="A41" s="21" t="s">
        <v>19</v>
      </c>
      <c r="B41" s="19" t="s">
        <v>25</v>
      </c>
      <c r="C41" s="19" t="s">
        <v>121</v>
      </c>
      <c r="D41" s="19" t="s">
        <v>31</v>
      </c>
      <c r="E41" s="19"/>
      <c r="F41" s="20">
        <v>500</v>
      </c>
      <c r="G41" s="20">
        <v>500</v>
      </c>
      <c r="H41" s="20"/>
    </row>
    <row r="42" spans="1:8" ht="16.5">
      <c r="A42" s="21" t="s">
        <v>20</v>
      </c>
      <c r="B42" s="19" t="s">
        <v>25</v>
      </c>
      <c r="C42" s="19" t="s">
        <v>121</v>
      </c>
      <c r="D42" s="19" t="s">
        <v>32</v>
      </c>
      <c r="E42" s="19"/>
      <c r="F42" s="20">
        <v>500</v>
      </c>
      <c r="G42" s="20">
        <v>500</v>
      </c>
      <c r="H42" s="20"/>
    </row>
    <row r="43" spans="1:8" ht="16.5">
      <c r="A43" s="21" t="s">
        <v>18</v>
      </c>
      <c r="B43" s="19" t="s">
        <v>25</v>
      </c>
      <c r="C43" s="19" t="s">
        <v>121</v>
      </c>
      <c r="D43" s="19" t="s">
        <v>32</v>
      </c>
      <c r="E43" s="19" t="s">
        <v>33</v>
      </c>
      <c r="F43" s="20">
        <v>500</v>
      </c>
      <c r="G43" s="20">
        <v>500</v>
      </c>
      <c r="H43" s="20"/>
    </row>
    <row r="44" spans="1:8" ht="21.75" customHeight="1">
      <c r="A44" s="14" t="s">
        <v>21</v>
      </c>
      <c r="B44" s="15" t="s">
        <v>25</v>
      </c>
      <c r="C44" s="15" t="s">
        <v>102</v>
      </c>
      <c r="D44" s="15"/>
      <c r="E44" s="15"/>
      <c r="F44" s="16">
        <v>5390.8</v>
      </c>
      <c r="G44" s="16" t="e">
        <f>#REF!+G45+G48</f>
        <v>#REF!</v>
      </c>
      <c r="H44" s="16" t="e">
        <f>#REF!+H45+H48</f>
        <v>#REF!</v>
      </c>
    </row>
    <row r="45" spans="1:8" ht="66">
      <c r="A45" s="21" t="s">
        <v>11</v>
      </c>
      <c r="B45" s="19" t="s">
        <v>25</v>
      </c>
      <c r="C45" s="19" t="s">
        <v>102</v>
      </c>
      <c r="D45" s="19" t="s">
        <v>27</v>
      </c>
      <c r="E45" s="19"/>
      <c r="F45" s="20">
        <v>3705.8</v>
      </c>
      <c r="G45" s="20">
        <v>3662</v>
      </c>
      <c r="H45" s="20"/>
    </row>
    <row r="46" spans="1:8" ht="16.5">
      <c r="A46" s="21" t="s">
        <v>12</v>
      </c>
      <c r="B46" s="19" t="s">
        <v>25</v>
      </c>
      <c r="C46" s="19" t="s">
        <v>102</v>
      </c>
      <c r="D46" s="19" t="s">
        <v>28</v>
      </c>
      <c r="E46" s="19"/>
      <c r="F46" s="20">
        <v>3705.8</v>
      </c>
      <c r="G46" s="20">
        <v>3662</v>
      </c>
      <c r="H46" s="20"/>
    </row>
    <row r="47" spans="1:8" ht="33">
      <c r="A47" s="21" t="s">
        <v>13</v>
      </c>
      <c r="B47" s="19" t="s">
        <v>25</v>
      </c>
      <c r="C47" s="19" t="s">
        <v>102</v>
      </c>
      <c r="D47" s="19" t="s">
        <v>28</v>
      </c>
      <c r="E47" s="19">
        <v>500</v>
      </c>
      <c r="F47" s="20">
        <v>3705.8</v>
      </c>
      <c r="G47" s="20">
        <v>3662</v>
      </c>
      <c r="H47" s="20"/>
    </row>
    <row r="48" spans="1:8" ht="66">
      <c r="A48" s="21" t="s">
        <v>23</v>
      </c>
      <c r="B48" s="19" t="s">
        <v>25</v>
      </c>
      <c r="C48" s="19" t="s">
        <v>102</v>
      </c>
      <c r="D48" s="19" t="s">
        <v>35</v>
      </c>
      <c r="E48" s="19"/>
      <c r="F48" s="20">
        <v>500</v>
      </c>
      <c r="G48" s="20">
        <v>300</v>
      </c>
      <c r="H48" s="20"/>
    </row>
    <row r="49" spans="1:8" ht="49.5">
      <c r="A49" s="21" t="s">
        <v>24</v>
      </c>
      <c r="B49" s="19" t="s">
        <v>25</v>
      </c>
      <c r="C49" s="19" t="s">
        <v>102</v>
      </c>
      <c r="D49" s="19" t="s">
        <v>36</v>
      </c>
      <c r="E49" s="19"/>
      <c r="F49" s="20">
        <v>500</v>
      </c>
      <c r="G49" s="20">
        <v>300</v>
      </c>
      <c r="H49" s="20"/>
    </row>
    <row r="50" spans="1:8" ht="33">
      <c r="A50" s="21" t="s">
        <v>13</v>
      </c>
      <c r="B50" s="19" t="s">
        <v>25</v>
      </c>
      <c r="C50" s="19" t="s">
        <v>102</v>
      </c>
      <c r="D50" s="19" t="s">
        <v>36</v>
      </c>
      <c r="E50" s="19">
        <v>500</v>
      </c>
      <c r="F50" s="20">
        <v>500</v>
      </c>
      <c r="G50" s="20">
        <v>300</v>
      </c>
      <c r="H50" s="20"/>
    </row>
    <row r="51" spans="1:8" ht="33">
      <c r="A51" s="21" t="s">
        <v>46</v>
      </c>
      <c r="B51" s="19" t="s">
        <v>25</v>
      </c>
      <c r="C51" s="19" t="s">
        <v>102</v>
      </c>
      <c r="D51" s="19">
        <v>7950000</v>
      </c>
      <c r="E51" s="19"/>
      <c r="F51" s="20">
        <v>1185</v>
      </c>
      <c r="G51" s="20"/>
      <c r="H51" s="20"/>
    </row>
    <row r="52" spans="1:8" ht="33">
      <c r="A52" s="21" t="s">
        <v>13</v>
      </c>
      <c r="B52" s="19" t="s">
        <v>25</v>
      </c>
      <c r="C52" s="19" t="s">
        <v>102</v>
      </c>
      <c r="D52" s="19">
        <v>7950000</v>
      </c>
      <c r="E52" s="19" t="s">
        <v>120</v>
      </c>
      <c r="F52" s="20">
        <v>1185</v>
      </c>
      <c r="G52" s="20"/>
      <c r="H52" s="20"/>
    </row>
    <row r="53" spans="1:8" ht="33">
      <c r="A53" s="14" t="s">
        <v>59</v>
      </c>
      <c r="B53" s="15" t="s">
        <v>60</v>
      </c>
      <c r="C53" s="15"/>
      <c r="D53" s="15"/>
      <c r="E53" s="15"/>
      <c r="F53" s="16">
        <f>F54+F58</f>
        <v>7605</v>
      </c>
      <c r="G53" s="16" t="e">
        <f>#REF!+G58</f>
        <v>#REF!</v>
      </c>
      <c r="H53" s="20"/>
    </row>
    <row r="54" spans="1:8" ht="16.5">
      <c r="A54" s="14" t="s">
        <v>155</v>
      </c>
      <c r="B54" s="15" t="s">
        <v>60</v>
      </c>
      <c r="C54" s="15" t="s">
        <v>26</v>
      </c>
      <c r="D54" s="24"/>
      <c r="E54" s="24"/>
      <c r="F54" s="16">
        <v>3099.7</v>
      </c>
      <c r="G54" s="20"/>
      <c r="H54" s="20"/>
    </row>
    <row r="55" spans="1:8" ht="66">
      <c r="A55" s="21" t="s">
        <v>11</v>
      </c>
      <c r="B55" s="19" t="s">
        <v>60</v>
      </c>
      <c r="C55" s="19" t="s">
        <v>26</v>
      </c>
      <c r="D55" s="19" t="s">
        <v>188</v>
      </c>
      <c r="E55" s="24"/>
      <c r="F55" s="20">
        <v>3099.7</v>
      </c>
      <c r="G55" s="20"/>
      <c r="H55" s="20"/>
    </row>
    <row r="56" spans="1:8" ht="33">
      <c r="A56" s="21" t="s">
        <v>22</v>
      </c>
      <c r="B56" s="19" t="s">
        <v>60</v>
      </c>
      <c r="C56" s="19" t="s">
        <v>26</v>
      </c>
      <c r="D56" s="19" t="s">
        <v>34</v>
      </c>
      <c r="E56" s="19"/>
      <c r="F56" s="20">
        <v>3099.7</v>
      </c>
      <c r="G56" s="20"/>
      <c r="H56" s="20"/>
    </row>
    <row r="57" spans="1:8" ht="33">
      <c r="A57" s="21" t="s">
        <v>13</v>
      </c>
      <c r="B57" s="19" t="s">
        <v>60</v>
      </c>
      <c r="C57" s="19" t="s">
        <v>26</v>
      </c>
      <c r="D57" s="19" t="s">
        <v>34</v>
      </c>
      <c r="E57" s="19" t="s">
        <v>120</v>
      </c>
      <c r="F57" s="20">
        <v>3099.7</v>
      </c>
      <c r="G57" s="20"/>
      <c r="H57" s="20"/>
    </row>
    <row r="58" spans="1:8" ht="66">
      <c r="A58" s="14" t="s">
        <v>124</v>
      </c>
      <c r="B58" s="15" t="s">
        <v>60</v>
      </c>
      <c r="C58" s="15" t="s">
        <v>63</v>
      </c>
      <c r="D58" s="15"/>
      <c r="E58" s="15"/>
      <c r="F58" s="16">
        <v>4505.3</v>
      </c>
      <c r="G58" s="20">
        <v>3741.8</v>
      </c>
      <c r="H58" s="20"/>
    </row>
    <row r="59" spans="1:8" ht="58.5" customHeight="1">
      <c r="A59" s="21" t="s">
        <v>39</v>
      </c>
      <c r="B59" s="19" t="s">
        <v>60</v>
      </c>
      <c r="C59" s="19" t="s">
        <v>63</v>
      </c>
      <c r="D59" s="19">
        <v>2470000</v>
      </c>
      <c r="E59" s="19"/>
      <c r="F59" s="20">
        <v>4505.3</v>
      </c>
      <c r="G59" s="20">
        <v>3741.8</v>
      </c>
      <c r="H59" s="20"/>
    </row>
    <row r="60" spans="1:8" ht="33">
      <c r="A60" s="21" t="s">
        <v>40</v>
      </c>
      <c r="B60" s="19" t="s">
        <v>60</v>
      </c>
      <c r="C60" s="19" t="s">
        <v>63</v>
      </c>
      <c r="D60" s="19">
        <v>2479900</v>
      </c>
      <c r="E60" s="19"/>
      <c r="F60" s="20">
        <v>4505.3</v>
      </c>
      <c r="G60" s="20">
        <v>3741.8</v>
      </c>
      <c r="H60" s="20"/>
    </row>
    <row r="61" spans="1:8" ht="16.5">
      <c r="A61" s="21" t="s">
        <v>175</v>
      </c>
      <c r="B61" s="19" t="s">
        <v>60</v>
      </c>
      <c r="C61" s="19" t="s">
        <v>63</v>
      </c>
      <c r="D61" s="19">
        <v>2479900</v>
      </c>
      <c r="E61" s="19" t="s">
        <v>37</v>
      </c>
      <c r="F61" s="20">
        <v>4505.3</v>
      </c>
      <c r="G61" s="20">
        <v>3741.8</v>
      </c>
      <c r="H61" s="20"/>
    </row>
    <row r="62" spans="1:8" ht="16.5">
      <c r="A62" s="14" t="s">
        <v>41</v>
      </c>
      <c r="B62" s="15" t="s">
        <v>26</v>
      </c>
      <c r="C62" s="15"/>
      <c r="D62" s="15"/>
      <c r="E62" s="15"/>
      <c r="F62" s="16">
        <v>7122.8</v>
      </c>
      <c r="G62" s="16">
        <v>1150</v>
      </c>
      <c r="H62" s="20"/>
    </row>
    <row r="63" spans="1:8" ht="33">
      <c r="A63" s="14" t="s">
        <v>42</v>
      </c>
      <c r="B63" s="15" t="s">
        <v>26</v>
      </c>
      <c r="C63" s="15">
        <v>12</v>
      </c>
      <c r="D63" s="15"/>
      <c r="E63" s="15"/>
      <c r="F63" s="16">
        <f>F65+F68+F70</f>
        <v>7122.8</v>
      </c>
      <c r="G63" s="16">
        <f>G64+G66+G69</f>
        <v>1150</v>
      </c>
      <c r="H63" s="20"/>
    </row>
    <row r="64" spans="1:8" ht="33">
      <c r="A64" s="21" t="s">
        <v>43</v>
      </c>
      <c r="B64" s="19" t="s">
        <v>26</v>
      </c>
      <c r="C64" s="19">
        <v>12</v>
      </c>
      <c r="D64" s="19">
        <v>3380000</v>
      </c>
      <c r="E64" s="19"/>
      <c r="F64" s="20">
        <v>4118.8</v>
      </c>
      <c r="G64" s="20">
        <v>900</v>
      </c>
      <c r="H64" s="20"/>
    </row>
    <row r="65" spans="1:8" ht="76.5" customHeight="1">
      <c r="A65" s="21" t="s">
        <v>176</v>
      </c>
      <c r="B65" s="19" t="s">
        <v>26</v>
      </c>
      <c r="C65" s="19">
        <v>12</v>
      </c>
      <c r="D65" s="19">
        <v>3380000</v>
      </c>
      <c r="E65" s="19" t="s">
        <v>177</v>
      </c>
      <c r="F65" s="20">
        <v>4118.8</v>
      </c>
      <c r="G65" s="20">
        <v>900</v>
      </c>
      <c r="H65" s="20"/>
    </row>
    <row r="66" spans="1:8" ht="33">
      <c r="A66" s="21" t="s">
        <v>44</v>
      </c>
      <c r="B66" s="19" t="s">
        <v>26</v>
      </c>
      <c r="C66" s="19">
        <v>12</v>
      </c>
      <c r="D66" s="19">
        <v>3400000</v>
      </c>
      <c r="E66" s="19"/>
      <c r="F66" s="20">
        <v>500</v>
      </c>
      <c r="G66" s="20">
        <v>200</v>
      </c>
      <c r="H66" s="20"/>
    </row>
    <row r="67" spans="1:8" ht="33">
      <c r="A67" s="21" t="s">
        <v>45</v>
      </c>
      <c r="B67" s="19" t="s">
        <v>26</v>
      </c>
      <c r="C67" s="19">
        <v>12</v>
      </c>
      <c r="D67" s="19">
        <v>3400300</v>
      </c>
      <c r="E67" s="19"/>
      <c r="F67" s="20">
        <v>500</v>
      </c>
      <c r="G67" s="20">
        <v>200</v>
      </c>
      <c r="H67" s="20"/>
    </row>
    <row r="68" spans="1:8" ht="33">
      <c r="A68" s="21" t="s">
        <v>13</v>
      </c>
      <c r="B68" s="19" t="s">
        <v>26</v>
      </c>
      <c r="C68" s="19">
        <v>12</v>
      </c>
      <c r="D68" s="19">
        <v>3400300</v>
      </c>
      <c r="E68" s="19">
        <v>500</v>
      </c>
      <c r="F68" s="20">
        <v>500</v>
      </c>
      <c r="G68" s="20">
        <v>200</v>
      </c>
      <c r="H68" s="20"/>
    </row>
    <row r="69" spans="1:8" ht="33">
      <c r="A69" s="21" t="s">
        <v>46</v>
      </c>
      <c r="B69" s="19" t="s">
        <v>26</v>
      </c>
      <c r="C69" s="19">
        <v>12</v>
      </c>
      <c r="D69" s="19">
        <v>7950000</v>
      </c>
      <c r="E69" s="19"/>
      <c r="F69" s="20">
        <v>2504</v>
      </c>
      <c r="G69" s="20">
        <v>50</v>
      </c>
      <c r="H69" s="20"/>
    </row>
    <row r="70" spans="1:8" ht="16.5">
      <c r="A70" s="21" t="s">
        <v>47</v>
      </c>
      <c r="B70" s="19" t="s">
        <v>26</v>
      </c>
      <c r="C70" s="19">
        <v>12</v>
      </c>
      <c r="D70" s="19">
        <v>7950000</v>
      </c>
      <c r="E70" s="19" t="s">
        <v>64</v>
      </c>
      <c r="F70" s="20">
        <v>2504</v>
      </c>
      <c r="G70" s="20">
        <v>50</v>
      </c>
      <c r="H70" s="20"/>
    </row>
    <row r="71" spans="1:8" ht="16.5">
      <c r="A71" s="14" t="s">
        <v>48</v>
      </c>
      <c r="B71" s="15" t="s">
        <v>65</v>
      </c>
      <c r="C71" s="15"/>
      <c r="D71" s="15"/>
      <c r="E71" s="15"/>
      <c r="F71" s="16">
        <f>F72+F91+F79</f>
        <v>69030.5</v>
      </c>
      <c r="G71" s="16" t="e">
        <f>G72+G79+G91</f>
        <v>#REF!</v>
      </c>
      <c r="H71" s="16" t="e">
        <f>H72+H79+H91</f>
        <v>#REF!</v>
      </c>
    </row>
    <row r="72" spans="1:8" ht="16.5">
      <c r="A72" s="14" t="s">
        <v>49</v>
      </c>
      <c r="B72" s="15" t="s">
        <v>65</v>
      </c>
      <c r="C72" s="15" t="s">
        <v>25</v>
      </c>
      <c r="D72" s="15"/>
      <c r="E72" s="15"/>
      <c r="F72" s="16">
        <f>F75+F78</f>
        <v>11990.8</v>
      </c>
      <c r="G72" s="16" t="e">
        <f>G73+#REF!</f>
        <v>#REF!</v>
      </c>
      <c r="H72" s="16" t="e">
        <f>H73+#REF!</f>
        <v>#REF!</v>
      </c>
    </row>
    <row r="73" spans="1:8" ht="51" customHeight="1">
      <c r="A73" s="21" t="s">
        <v>50</v>
      </c>
      <c r="B73" s="19" t="s">
        <v>65</v>
      </c>
      <c r="C73" s="19" t="s">
        <v>25</v>
      </c>
      <c r="D73" s="19" t="s">
        <v>122</v>
      </c>
      <c r="E73" s="19"/>
      <c r="F73" s="20">
        <v>8149.5</v>
      </c>
      <c r="G73" s="20">
        <v>8924.3</v>
      </c>
      <c r="H73" s="20"/>
    </row>
    <row r="74" spans="1:8" ht="66">
      <c r="A74" s="21" t="s">
        <v>51</v>
      </c>
      <c r="B74" s="19" t="s">
        <v>65</v>
      </c>
      <c r="C74" s="19" t="s">
        <v>25</v>
      </c>
      <c r="D74" s="19" t="s">
        <v>123</v>
      </c>
      <c r="E74" s="19"/>
      <c r="F74" s="20">
        <v>8149.5</v>
      </c>
      <c r="G74" s="20">
        <v>8924.3</v>
      </c>
      <c r="H74" s="20"/>
    </row>
    <row r="75" spans="1:8" ht="16.5">
      <c r="A75" s="21" t="s">
        <v>47</v>
      </c>
      <c r="B75" s="19" t="s">
        <v>65</v>
      </c>
      <c r="C75" s="19" t="s">
        <v>25</v>
      </c>
      <c r="D75" s="19" t="s">
        <v>123</v>
      </c>
      <c r="E75" s="19" t="s">
        <v>64</v>
      </c>
      <c r="F75" s="20">
        <v>8149.5</v>
      </c>
      <c r="G75" s="20">
        <v>8924.3</v>
      </c>
      <c r="H75" s="20"/>
    </row>
    <row r="76" spans="1:8" ht="16.5">
      <c r="A76" s="21" t="s">
        <v>195</v>
      </c>
      <c r="B76" s="19" t="s">
        <v>65</v>
      </c>
      <c r="C76" s="19" t="s">
        <v>25</v>
      </c>
      <c r="D76" s="19" t="s">
        <v>189</v>
      </c>
      <c r="E76" s="19"/>
      <c r="F76" s="20">
        <v>3841.3</v>
      </c>
      <c r="G76" s="20"/>
      <c r="H76" s="20"/>
    </row>
    <row r="77" spans="1:8" ht="49.5" customHeight="1">
      <c r="A77" s="21" t="s">
        <v>196</v>
      </c>
      <c r="B77" s="19" t="s">
        <v>65</v>
      </c>
      <c r="C77" s="19" t="s">
        <v>25</v>
      </c>
      <c r="D77" s="19" t="s">
        <v>190</v>
      </c>
      <c r="E77" s="19"/>
      <c r="F77" s="20">
        <v>3841.3</v>
      </c>
      <c r="G77" s="20"/>
      <c r="H77" s="20"/>
    </row>
    <row r="78" spans="1:8" ht="132">
      <c r="A78" s="25" t="s">
        <v>197</v>
      </c>
      <c r="B78" s="19" t="s">
        <v>65</v>
      </c>
      <c r="C78" s="19" t="s">
        <v>25</v>
      </c>
      <c r="D78" s="19" t="s">
        <v>191</v>
      </c>
      <c r="E78" s="19" t="s">
        <v>66</v>
      </c>
      <c r="F78" s="20">
        <v>3841.3</v>
      </c>
      <c r="G78" s="20"/>
      <c r="H78" s="20"/>
    </row>
    <row r="79" spans="1:8" ht="16.5">
      <c r="A79" s="14" t="s">
        <v>53</v>
      </c>
      <c r="B79" s="15" t="s">
        <v>65</v>
      </c>
      <c r="C79" s="15" t="s">
        <v>60</v>
      </c>
      <c r="D79" s="15"/>
      <c r="E79" s="15"/>
      <c r="F79" s="16">
        <v>50149.6</v>
      </c>
      <c r="G79" s="16">
        <f>G81+G83+G85+G87+G89</f>
        <v>39122</v>
      </c>
      <c r="H79" s="20"/>
    </row>
    <row r="80" spans="1:8" ht="16.5">
      <c r="A80" s="21" t="s">
        <v>53</v>
      </c>
      <c r="B80" s="19" t="s">
        <v>65</v>
      </c>
      <c r="C80" s="19" t="s">
        <v>60</v>
      </c>
      <c r="D80" s="19">
        <v>6000000</v>
      </c>
      <c r="E80" s="19"/>
      <c r="F80" s="20">
        <f>F81+F83+F85+F87+F89</f>
        <v>50149.6</v>
      </c>
      <c r="G80" s="20">
        <f>G82+G84+G86+G88+G90</f>
        <v>39122</v>
      </c>
      <c r="H80" s="20"/>
    </row>
    <row r="81" spans="1:8" ht="16.5">
      <c r="A81" s="21" t="s">
        <v>54</v>
      </c>
      <c r="B81" s="19" t="s">
        <v>65</v>
      </c>
      <c r="C81" s="19" t="s">
        <v>60</v>
      </c>
      <c r="D81" s="19">
        <v>6000100</v>
      </c>
      <c r="E81" s="19"/>
      <c r="F81" s="20">
        <v>11924</v>
      </c>
      <c r="G81" s="20">
        <v>14000</v>
      </c>
      <c r="H81" s="20"/>
    </row>
    <row r="82" spans="1:8" ht="66">
      <c r="A82" s="21" t="s">
        <v>176</v>
      </c>
      <c r="B82" s="19" t="s">
        <v>65</v>
      </c>
      <c r="C82" s="19" t="s">
        <v>60</v>
      </c>
      <c r="D82" s="19">
        <v>6000100</v>
      </c>
      <c r="E82" s="19" t="s">
        <v>177</v>
      </c>
      <c r="F82" s="20">
        <v>11924</v>
      </c>
      <c r="G82" s="20">
        <v>14000</v>
      </c>
      <c r="H82" s="20"/>
    </row>
    <row r="83" spans="1:8" ht="51" customHeight="1">
      <c r="A83" s="21" t="s">
        <v>114</v>
      </c>
      <c r="B83" s="19" t="s">
        <v>65</v>
      </c>
      <c r="C83" s="19" t="s">
        <v>60</v>
      </c>
      <c r="D83" s="19">
        <v>6000200</v>
      </c>
      <c r="E83" s="19"/>
      <c r="F83" s="20">
        <v>28189.6</v>
      </c>
      <c r="G83" s="20">
        <v>16073</v>
      </c>
      <c r="H83" s="20"/>
    </row>
    <row r="84" spans="1:8" ht="68.25" customHeight="1">
      <c r="A84" s="21" t="s">
        <v>176</v>
      </c>
      <c r="B84" s="19" t="s">
        <v>65</v>
      </c>
      <c r="C84" s="19" t="s">
        <v>60</v>
      </c>
      <c r="D84" s="19">
        <v>6000200</v>
      </c>
      <c r="E84" s="19" t="s">
        <v>177</v>
      </c>
      <c r="F84" s="20">
        <v>28189.6</v>
      </c>
      <c r="G84" s="20">
        <v>16073</v>
      </c>
      <c r="H84" s="20"/>
    </row>
    <row r="85" spans="1:8" ht="16.5">
      <c r="A85" s="21" t="s">
        <v>55</v>
      </c>
      <c r="B85" s="19" t="s">
        <v>65</v>
      </c>
      <c r="C85" s="19" t="s">
        <v>60</v>
      </c>
      <c r="D85" s="19">
        <v>6000300</v>
      </c>
      <c r="E85" s="19"/>
      <c r="F85" s="20">
        <v>4000</v>
      </c>
      <c r="G85" s="20">
        <v>2754</v>
      </c>
      <c r="H85" s="20"/>
    </row>
    <row r="86" spans="1:8" ht="66">
      <c r="A86" s="21" t="s">
        <v>176</v>
      </c>
      <c r="B86" s="19" t="s">
        <v>65</v>
      </c>
      <c r="C86" s="19" t="s">
        <v>60</v>
      </c>
      <c r="D86" s="19">
        <v>6000300</v>
      </c>
      <c r="E86" s="19" t="s">
        <v>177</v>
      </c>
      <c r="F86" s="20">
        <v>4000</v>
      </c>
      <c r="G86" s="20">
        <v>2754</v>
      </c>
      <c r="H86" s="20"/>
    </row>
    <row r="87" spans="1:8" ht="16.5">
      <c r="A87" s="21" t="s">
        <v>56</v>
      </c>
      <c r="B87" s="19" t="s">
        <v>65</v>
      </c>
      <c r="C87" s="19" t="s">
        <v>60</v>
      </c>
      <c r="D87" s="19">
        <v>6000400</v>
      </c>
      <c r="E87" s="19"/>
      <c r="F87" s="20">
        <v>2316</v>
      </c>
      <c r="G87" s="20">
        <v>2500</v>
      </c>
      <c r="H87" s="20"/>
    </row>
    <row r="88" spans="1:8" ht="66">
      <c r="A88" s="21" t="s">
        <v>176</v>
      </c>
      <c r="B88" s="19" t="s">
        <v>65</v>
      </c>
      <c r="C88" s="19" t="s">
        <v>60</v>
      </c>
      <c r="D88" s="19">
        <v>6000400</v>
      </c>
      <c r="E88" s="19" t="s">
        <v>177</v>
      </c>
      <c r="F88" s="20">
        <v>2316</v>
      </c>
      <c r="G88" s="20">
        <v>2500</v>
      </c>
      <c r="H88" s="20"/>
    </row>
    <row r="89" spans="1:8" ht="33">
      <c r="A89" s="21" t="s">
        <v>57</v>
      </c>
      <c r="B89" s="19" t="s">
        <v>65</v>
      </c>
      <c r="C89" s="19" t="s">
        <v>60</v>
      </c>
      <c r="D89" s="19">
        <v>6000500</v>
      </c>
      <c r="E89" s="19"/>
      <c r="F89" s="20">
        <v>3720</v>
      </c>
      <c r="G89" s="20">
        <v>3795</v>
      </c>
      <c r="H89" s="20"/>
    </row>
    <row r="90" spans="1:8" ht="79.5" customHeight="1">
      <c r="A90" s="21" t="s">
        <v>176</v>
      </c>
      <c r="B90" s="19" t="s">
        <v>65</v>
      </c>
      <c r="C90" s="19" t="s">
        <v>60</v>
      </c>
      <c r="D90" s="19">
        <v>6000500</v>
      </c>
      <c r="E90" s="19" t="s">
        <v>177</v>
      </c>
      <c r="F90" s="20">
        <v>3720</v>
      </c>
      <c r="G90" s="20">
        <v>3795</v>
      </c>
      <c r="H90" s="20"/>
    </row>
    <row r="91" spans="1:8" ht="33">
      <c r="A91" s="14" t="s">
        <v>58</v>
      </c>
      <c r="B91" s="15" t="s">
        <v>65</v>
      </c>
      <c r="C91" s="15" t="s">
        <v>65</v>
      </c>
      <c r="D91" s="15"/>
      <c r="E91" s="15"/>
      <c r="F91" s="16">
        <v>6890.1</v>
      </c>
      <c r="G91" s="16">
        <v>5273.1</v>
      </c>
      <c r="H91" s="20"/>
    </row>
    <row r="92" spans="1:8" ht="33">
      <c r="A92" s="21" t="s">
        <v>40</v>
      </c>
      <c r="B92" s="19" t="s">
        <v>65</v>
      </c>
      <c r="C92" s="19" t="s">
        <v>65</v>
      </c>
      <c r="D92" s="19" t="s">
        <v>67</v>
      </c>
      <c r="E92" s="19"/>
      <c r="F92" s="20">
        <v>6890.1</v>
      </c>
      <c r="G92" s="20">
        <v>5273.1</v>
      </c>
      <c r="H92" s="20"/>
    </row>
    <row r="93" spans="1:8" ht="66">
      <c r="A93" s="21" t="s">
        <v>176</v>
      </c>
      <c r="B93" s="19" t="s">
        <v>65</v>
      </c>
      <c r="C93" s="19" t="s">
        <v>65</v>
      </c>
      <c r="D93" s="19" t="s">
        <v>67</v>
      </c>
      <c r="E93" s="19" t="s">
        <v>177</v>
      </c>
      <c r="F93" s="20">
        <v>6890.1</v>
      </c>
      <c r="G93" s="20">
        <v>5273.1</v>
      </c>
      <c r="H93" s="20"/>
    </row>
    <row r="94" spans="1:8" ht="16.5">
      <c r="A94" s="14" t="s">
        <v>68</v>
      </c>
      <c r="B94" s="15" t="s">
        <v>29</v>
      </c>
      <c r="C94" s="15"/>
      <c r="D94" s="15"/>
      <c r="E94" s="15"/>
      <c r="F94" s="16">
        <f>F97+F100</f>
        <v>2117</v>
      </c>
      <c r="G94" s="16">
        <v>507.2</v>
      </c>
      <c r="H94" s="20"/>
    </row>
    <row r="95" spans="1:8" ht="38.25" customHeight="1">
      <c r="A95" s="14" t="s">
        <v>69</v>
      </c>
      <c r="B95" s="15" t="s">
        <v>29</v>
      </c>
      <c r="C95" s="15" t="s">
        <v>60</v>
      </c>
      <c r="D95" s="15"/>
      <c r="E95" s="15"/>
      <c r="F95" s="20">
        <f>F98+F101</f>
        <v>2117</v>
      </c>
      <c r="G95" s="20">
        <v>507.2</v>
      </c>
      <c r="H95" s="20"/>
    </row>
    <row r="96" spans="1:8" ht="33">
      <c r="A96" s="21" t="s">
        <v>70</v>
      </c>
      <c r="B96" s="19" t="s">
        <v>29</v>
      </c>
      <c r="C96" s="19" t="s">
        <v>60</v>
      </c>
      <c r="D96" s="19">
        <v>4100000</v>
      </c>
      <c r="E96" s="19"/>
      <c r="F96" s="20">
        <v>507.2</v>
      </c>
      <c r="G96" s="20">
        <v>507.2</v>
      </c>
      <c r="H96" s="20"/>
    </row>
    <row r="97" spans="1:8" ht="16.5">
      <c r="A97" s="21" t="s">
        <v>71</v>
      </c>
      <c r="B97" s="19" t="s">
        <v>29</v>
      </c>
      <c r="C97" s="19" t="s">
        <v>60</v>
      </c>
      <c r="D97" s="19">
        <v>4100100</v>
      </c>
      <c r="E97" s="19"/>
      <c r="F97" s="20">
        <v>507.2</v>
      </c>
      <c r="G97" s="20">
        <v>507.2</v>
      </c>
      <c r="H97" s="20"/>
    </row>
    <row r="98" spans="1:8" ht="33">
      <c r="A98" s="21" t="s">
        <v>13</v>
      </c>
      <c r="B98" s="19" t="s">
        <v>29</v>
      </c>
      <c r="C98" s="19" t="s">
        <v>60</v>
      </c>
      <c r="D98" s="19">
        <v>4100100</v>
      </c>
      <c r="E98" s="19">
        <v>500</v>
      </c>
      <c r="F98" s="20">
        <v>507.2</v>
      </c>
      <c r="G98" s="20">
        <v>507.2</v>
      </c>
      <c r="H98" s="20"/>
    </row>
    <row r="99" spans="1:8" ht="16.5">
      <c r="A99" s="40" t="s">
        <v>205</v>
      </c>
      <c r="B99" s="19" t="s">
        <v>29</v>
      </c>
      <c r="C99" s="19" t="s">
        <v>60</v>
      </c>
      <c r="D99" s="19" t="s">
        <v>204</v>
      </c>
      <c r="E99" s="19"/>
      <c r="F99" s="20">
        <v>1609.8</v>
      </c>
      <c r="G99" s="20"/>
      <c r="H99" s="20"/>
    </row>
    <row r="100" spans="1:8" ht="33">
      <c r="A100" s="21" t="s">
        <v>40</v>
      </c>
      <c r="B100" s="19" t="s">
        <v>29</v>
      </c>
      <c r="C100" s="19" t="s">
        <v>60</v>
      </c>
      <c r="D100" s="19" t="s">
        <v>203</v>
      </c>
      <c r="E100" s="19"/>
      <c r="F100" s="20">
        <v>1609.8</v>
      </c>
      <c r="G100" s="20"/>
      <c r="H100" s="20"/>
    </row>
    <row r="101" spans="1:8" ht="66">
      <c r="A101" s="21" t="s">
        <v>176</v>
      </c>
      <c r="B101" s="19" t="s">
        <v>29</v>
      </c>
      <c r="C101" s="19" t="s">
        <v>60</v>
      </c>
      <c r="D101" s="19" t="s">
        <v>203</v>
      </c>
      <c r="E101" s="19" t="s">
        <v>177</v>
      </c>
      <c r="F101" s="20">
        <v>1609.8</v>
      </c>
      <c r="G101" s="20"/>
      <c r="H101" s="20"/>
    </row>
    <row r="102" spans="1:8" ht="16.5">
      <c r="A102" s="14" t="s">
        <v>72</v>
      </c>
      <c r="B102" s="15" t="s">
        <v>30</v>
      </c>
      <c r="C102" s="15"/>
      <c r="D102" s="15"/>
      <c r="E102" s="15"/>
      <c r="F102" s="16">
        <f>F103+F108+F120+F124</f>
        <v>719019.1999999998</v>
      </c>
      <c r="G102" s="16" t="e">
        <f>G103+G108+G120+G124</f>
        <v>#REF!</v>
      </c>
      <c r="H102" s="16" t="e">
        <f>H103+H108+H120+H124</f>
        <v>#REF!</v>
      </c>
    </row>
    <row r="103" spans="1:8" ht="16.5">
      <c r="A103" s="14" t="s">
        <v>73</v>
      </c>
      <c r="B103" s="15" t="s">
        <v>30</v>
      </c>
      <c r="C103" s="15" t="s">
        <v>25</v>
      </c>
      <c r="D103" s="15"/>
      <c r="E103" s="15"/>
      <c r="F103" s="20">
        <v>261826.2</v>
      </c>
      <c r="G103" s="16" t="e">
        <f>G104+#REF!</f>
        <v>#REF!</v>
      </c>
      <c r="H103" s="16" t="e">
        <f>H104+#REF!</f>
        <v>#REF!</v>
      </c>
    </row>
    <row r="104" spans="1:8" ht="16.5">
      <c r="A104" s="21" t="s">
        <v>74</v>
      </c>
      <c r="B104" s="19" t="s">
        <v>30</v>
      </c>
      <c r="C104" s="19" t="s">
        <v>25</v>
      </c>
      <c r="D104" s="19">
        <v>4200000</v>
      </c>
      <c r="E104" s="19"/>
      <c r="F104" s="20">
        <v>261826.2</v>
      </c>
      <c r="G104" s="20">
        <v>216626.4</v>
      </c>
      <c r="H104" s="20"/>
    </row>
    <row r="105" spans="1:8" ht="33">
      <c r="A105" s="21" t="s">
        <v>40</v>
      </c>
      <c r="B105" s="19" t="s">
        <v>30</v>
      </c>
      <c r="C105" s="19" t="s">
        <v>25</v>
      </c>
      <c r="D105" s="19">
        <v>4209900</v>
      </c>
      <c r="E105" s="19"/>
      <c r="F105" s="20">
        <v>261826.2</v>
      </c>
      <c r="G105" s="20">
        <v>216626.4</v>
      </c>
      <c r="H105" s="20"/>
    </row>
    <row r="106" spans="1:8" ht="66">
      <c r="A106" s="21" t="s">
        <v>176</v>
      </c>
      <c r="B106" s="19" t="s">
        <v>30</v>
      </c>
      <c r="C106" s="19" t="s">
        <v>25</v>
      </c>
      <c r="D106" s="19">
        <v>4209900</v>
      </c>
      <c r="E106" s="19" t="s">
        <v>177</v>
      </c>
      <c r="F106" s="20">
        <v>238056.8</v>
      </c>
      <c r="G106" s="20">
        <v>216626.4</v>
      </c>
      <c r="H106" s="20"/>
    </row>
    <row r="107" spans="1:8" ht="16.5">
      <c r="A107" s="21" t="s">
        <v>175</v>
      </c>
      <c r="B107" s="19" t="s">
        <v>30</v>
      </c>
      <c r="C107" s="19" t="s">
        <v>25</v>
      </c>
      <c r="D107" s="19">
        <v>4209900</v>
      </c>
      <c r="E107" s="19" t="s">
        <v>37</v>
      </c>
      <c r="F107" s="20">
        <v>23769.4</v>
      </c>
      <c r="G107" s="20"/>
      <c r="H107" s="20"/>
    </row>
    <row r="108" spans="1:8" ht="16.5">
      <c r="A108" s="14" t="s">
        <v>75</v>
      </c>
      <c r="B108" s="15" t="s">
        <v>30</v>
      </c>
      <c r="C108" s="15" t="s">
        <v>61</v>
      </c>
      <c r="D108" s="15"/>
      <c r="E108" s="15"/>
      <c r="F108" s="16">
        <f>F111+F113+F116+F119</f>
        <v>427771.69999999995</v>
      </c>
      <c r="G108" s="16">
        <f>G110+G112+G114+G117</f>
        <v>109573.6</v>
      </c>
      <c r="H108" s="16">
        <f>H110+H112+H114+H117</f>
        <v>220512.30000000002</v>
      </c>
    </row>
    <row r="109" spans="1:8" ht="39" customHeight="1">
      <c r="A109" s="21" t="s">
        <v>76</v>
      </c>
      <c r="B109" s="19" t="s">
        <v>30</v>
      </c>
      <c r="C109" s="19" t="s">
        <v>61</v>
      </c>
      <c r="D109" s="19">
        <v>4210000</v>
      </c>
      <c r="E109" s="19"/>
      <c r="F109" s="20">
        <v>48404.5</v>
      </c>
      <c r="G109" s="20">
        <f>G110+G112</f>
        <v>36500.5</v>
      </c>
      <c r="H109" s="20">
        <v>212589.1</v>
      </c>
    </row>
    <row r="110" spans="1:8" ht="33">
      <c r="A110" s="21" t="s">
        <v>40</v>
      </c>
      <c r="B110" s="19" t="s">
        <v>30</v>
      </c>
      <c r="C110" s="19" t="s">
        <v>61</v>
      </c>
      <c r="D110" s="19">
        <v>4219900</v>
      </c>
      <c r="E110" s="19"/>
      <c r="F110" s="20">
        <v>48404.5</v>
      </c>
      <c r="G110" s="20">
        <v>36500.5</v>
      </c>
      <c r="H110" s="20"/>
    </row>
    <row r="111" spans="1:8" ht="66">
      <c r="A111" s="21" t="s">
        <v>176</v>
      </c>
      <c r="B111" s="19" t="s">
        <v>30</v>
      </c>
      <c r="C111" s="19" t="s">
        <v>61</v>
      </c>
      <c r="D111" s="19">
        <v>4219900</v>
      </c>
      <c r="E111" s="19" t="s">
        <v>177</v>
      </c>
      <c r="F111" s="20">
        <v>48404.5</v>
      </c>
      <c r="G111" s="20">
        <v>36500.5</v>
      </c>
      <c r="H111" s="20"/>
    </row>
    <row r="112" spans="1:8" ht="150" customHeight="1">
      <c r="A112" s="26" t="s">
        <v>192</v>
      </c>
      <c r="B112" s="19" t="s">
        <v>30</v>
      </c>
      <c r="C112" s="19" t="s">
        <v>61</v>
      </c>
      <c r="D112" s="19">
        <v>4219905</v>
      </c>
      <c r="E112" s="19"/>
      <c r="F112" s="20">
        <v>286554.6</v>
      </c>
      <c r="G112" s="20"/>
      <c r="H112" s="20">
        <v>212589.1</v>
      </c>
    </row>
    <row r="113" spans="1:8" ht="74.25" customHeight="1">
      <c r="A113" s="21" t="s">
        <v>176</v>
      </c>
      <c r="B113" s="19" t="s">
        <v>30</v>
      </c>
      <c r="C113" s="19" t="s">
        <v>61</v>
      </c>
      <c r="D113" s="19">
        <v>4219905</v>
      </c>
      <c r="E113" s="19" t="s">
        <v>177</v>
      </c>
      <c r="F113" s="20">
        <v>286554.6</v>
      </c>
      <c r="G113" s="20"/>
      <c r="H113" s="20">
        <v>212589.1</v>
      </c>
    </row>
    <row r="114" spans="1:8" ht="16.5">
      <c r="A114" s="21" t="s">
        <v>77</v>
      </c>
      <c r="B114" s="19" t="s">
        <v>30</v>
      </c>
      <c r="C114" s="19" t="s">
        <v>61</v>
      </c>
      <c r="D114" s="19">
        <v>4230000</v>
      </c>
      <c r="E114" s="19"/>
      <c r="F114" s="20">
        <v>85438.1</v>
      </c>
      <c r="G114" s="20">
        <v>73073.1</v>
      </c>
      <c r="H114" s="20"/>
    </row>
    <row r="115" spans="1:8" ht="33">
      <c r="A115" s="21" t="s">
        <v>40</v>
      </c>
      <c r="B115" s="19" t="s">
        <v>30</v>
      </c>
      <c r="C115" s="19" t="s">
        <v>61</v>
      </c>
      <c r="D115" s="19">
        <v>4239900</v>
      </c>
      <c r="E115" s="19"/>
      <c r="F115" s="20">
        <v>85438.1</v>
      </c>
      <c r="G115" s="20">
        <v>73073.1</v>
      </c>
      <c r="H115" s="20"/>
    </row>
    <row r="116" spans="1:8" ht="75.75" customHeight="1">
      <c r="A116" s="21" t="s">
        <v>176</v>
      </c>
      <c r="B116" s="19" t="s">
        <v>30</v>
      </c>
      <c r="C116" s="19" t="s">
        <v>61</v>
      </c>
      <c r="D116" s="19">
        <v>4239900</v>
      </c>
      <c r="E116" s="19" t="s">
        <v>177</v>
      </c>
      <c r="F116" s="20">
        <v>85438.1</v>
      </c>
      <c r="G116" s="20">
        <v>73073.1</v>
      </c>
      <c r="H116" s="20"/>
    </row>
    <row r="117" spans="1:8" ht="33">
      <c r="A117" s="21" t="s">
        <v>89</v>
      </c>
      <c r="B117" s="19" t="s">
        <v>30</v>
      </c>
      <c r="C117" s="19" t="s">
        <v>61</v>
      </c>
      <c r="D117" s="19">
        <v>5200000</v>
      </c>
      <c r="E117" s="19"/>
      <c r="F117" s="27">
        <v>7374.5</v>
      </c>
      <c r="G117" s="27"/>
      <c r="H117" s="27">
        <v>7923.2</v>
      </c>
    </row>
    <row r="118" spans="1:8" ht="37.5" customHeight="1">
      <c r="A118" s="21" t="s">
        <v>115</v>
      </c>
      <c r="B118" s="19" t="s">
        <v>30</v>
      </c>
      <c r="C118" s="19" t="s">
        <v>61</v>
      </c>
      <c r="D118" s="19">
        <v>5200900</v>
      </c>
      <c r="E118" s="19"/>
      <c r="F118" s="27">
        <v>7374.5</v>
      </c>
      <c r="G118" s="27"/>
      <c r="H118" s="27" t="s">
        <v>116</v>
      </c>
    </row>
    <row r="119" spans="1:8" ht="33">
      <c r="A119" s="21" t="s">
        <v>179</v>
      </c>
      <c r="B119" s="19" t="s">
        <v>30</v>
      </c>
      <c r="C119" s="19" t="s">
        <v>61</v>
      </c>
      <c r="D119" s="19">
        <v>5200900</v>
      </c>
      <c r="E119" s="19" t="s">
        <v>178</v>
      </c>
      <c r="F119" s="27">
        <v>7374.5</v>
      </c>
      <c r="G119" s="27"/>
      <c r="H119" s="27" t="s">
        <v>116</v>
      </c>
    </row>
    <row r="120" spans="1:8" ht="33">
      <c r="A120" s="14" t="s">
        <v>117</v>
      </c>
      <c r="B120" s="15" t="s">
        <v>30</v>
      </c>
      <c r="C120" s="15" t="s">
        <v>30</v>
      </c>
      <c r="D120" s="15"/>
      <c r="E120" s="15"/>
      <c r="F120" s="28">
        <v>16598.7</v>
      </c>
      <c r="G120" s="28">
        <v>10543.8</v>
      </c>
      <c r="H120" s="27"/>
    </row>
    <row r="121" spans="1:8" ht="33">
      <c r="A121" s="21" t="s">
        <v>118</v>
      </c>
      <c r="B121" s="19" t="s">
        <v>30</v>
      </c>
      <c r="C121" s="19" t="s">
        <v>30</v>
      </c>
      <c r="D121" s="19">
        <v>4320000</v>
      </c>
      <c r="E121" s="19"/>
      <c r="F121" s="27">
        <v>16598.7</v>
      </c>
      <c r="G121" s="27">
        <v>10543.8</v>
      </c>
      <c r="H121" s="27"/>
    </row>
    <row r="122" spans="1:8" ht="16.5">
      <c r="A122" s="21" t="s">
        <v>119</v>
      </c>
      <c r="B122" s="19" t="s">
        <v>30</v>
      </c>
      <c r="C122" s="19" t="s">
        <v>30</v>
      </c>
      <c r="D122" s="19">
        <v>4320200</v>
      </c>
      <c r="E122" s="19"/>
      <c r="F122" s="27">
        <v>16598.7</v>
      </c>
      <c r="G122" s="27">
        <v>10543.8</v>
      </c>
      <c r="H122" s="27"/>
    </row>
    <row r="123" spans="1:8" ht="76.5" customHeight="1">
      <c r="A123" s="21" t="s">
        <v>176</v>
      </c>
      <c r="B123" s="19" t="s">
        <v>30</v>
      </c>
      <c r="C123" s="19" t="s">
        <v>30</v>
      </c>
      <c r="D123" s="19">
        <v>4320200</v>
      </c>
      <c r="E123" s="19" t="s">
        <v>177</v>
      </c>
      <c r="F123" s="27">
        <v>16598.7</v>
      </c>
      <c r="G123" s="27">
        <v>10543.8</v>
      </c>
      <c r="H123" s="27"/>
    </row>
    <row r="124" spans="1:8" ht="22.5" customHeight="1">
      <c r="A124" s="14" t="s">
        <v>78</v>
      </c>
      <c r="B124" s="15" t="s">
        <v>30</v>
      </c>
      <c r="C124" s="15" t="s">
        <v>63</v>
      </c>
      <c r="D124" s="15"/>
      <c r="E124" s="15"/>
      <c r="F124" s="16">
        <f>F127+F130</f>
        <v>12822.6</v>
      </c>
      <c r="G124" s="16">
        <f>G125+G128</f>
        <v>12055.800000000001</v>
      </c>
      <c r="H124" s="20"/>
    </row>
    <row r="125" spans="1:8" ht="16.5">
      <c r="A125" s="21" t="s">
        <v>79</v>
      </c>
      <c r="B125" s="19" t="s">
        <v>30</v>
      </c>
      <c r="C125" s="19" t="s">
        <v>63</v>
      </c>
      <c r="D125" s="19">
        <v>4360000</v>
      </c>
      <c r="E125" s="19"/>
      <c r="F125" s="20">
        <v>360.2</v>
      </c>
      <c r="G125" s="20">
        <v>360.2</v>
      </c>
      <c r="H125" s="20"/>
    </row>
    <row r="126" spans="1:8" ht="23.25" customHeight="1">
      <c r="A126" s="21" t="s">
        <v>80</v>
      </c>
      <c r="B126" s="19" t="s">
        <v>30</v>
      </c>
      <c r="C126" s="19" t="s">
        <v>63</v>
      </c>
      <c r="D126" s="19">
        <v>4360900</v>
      </c>
      <c r="E126" s="19"/>
      <c r="F126" s="20">
        <v>360.2</v>
      </c>
      <c r="G126" s="20">
        <v>360.2</v>
      </c>
      <c r="H126" s="20"/>
    </row>
    <row r="127" spans="1:8" ht="33">
      <c r="A127" s="21" t="s">
        <v>13</v>
      </c>
      <c r="B127" s="19" t="s">
        <v>30</v>
      </c>
      <c r="C127" s="19" t="s">
        <v>63</v>
      </c>
      <c r="D127" s="19">
        <v>4360900</v>
      </c>
      <c r="E127" s="19">
        <v>500</v>
      </c>
      <c r="F127" s="20">
        <v>360.2</v>
      </c>
      <c r="G127" s="20">
        <v>360.2</v>
      </c>
      <c r="H127" s="20"/>
    </row>
    <row r="128" spans="1:8" ht="99">
      <c r="A128" s="21" t="s">
        <v>81</v>
      </c>
      <c r="B128" s="19" t="s">
        <v>30</v>
      </c>
      <c r="C128" s="19" t="s">
        <v>63</v>
      </c>
      <c r="D128" s="19">
        <v>4520000</v>
      </c>
      <c r="E128" s="19"/>
      <c r="F128" s="20">
        <v>12462.4</v>
      </c>
      <c r="G128" s="20">
        <v>11695.6</v>
      </c>
      <c r="H128" s="20"/>
    </row>
    <row r="129" spans="1:8" ht="33">
      <c r="A129" s="21" t="s">
        <v>40</v>
      </c>
      <c r="B129" s="19" t="s">
        <v>30</v>
      </c>
      <c r="C129" s="19" t="s">
        <v>63</v>
      </c>
      <c r="D129" s="19">
        <v>4529900</v>
      </c>
      <c r="E129" s="19"/>
      <c r="F129" s="20">
        <v>12462.4</v>
      </c>
      <c r="G129" s="20">
        <v>11695.6</v>
      </c>
      <c r="H129" s="20"/>
    </row>
    <row r="130" spans="1:8" ht="16.5">
      <c r="A130" s="21" t="s">
        <v>175</v>
      </c>
      <c r="B130" s="19" t="s">
        <v>30</v>
      </c>
      <c r="C130" s="19" t="s">
        <v>63</v>
      </c>
      <c r="D130" s="19">
        <v>4529900</v>
      </c>
      <c r="E130" s="19" t="s">
        <v>37</v>
      </c>
      <c r="F130" s="20">
        <v>12462.4</v>
      </c>
      <c r="G130" s="20">
        <v>11695.6</v>
      </c>
      <c r="H130" s="20"/>
    </row>
    <row r="131" spans="1:8" ht="16.5">
      <c r="A131" s="14" t="s">
        <v>108</v>
      </c>
      <c r="B131" s="15" t="s">
        <v>101</v>
      </c>
      <c r="C131" s="15"/>
      <c r="D131" s="15"/>
      <c r="E131" s="15"/>
      <c r="F131" s="16">
        <f>F132+F146</f>
        <v>28159.8</v>
      </c>
      <c r="G131" s="16" t="e">
        <f>G132+G146</f>
        <v>#REF!</v>
      </c>
      <c r="H131" s="16" t="e">
        <f>H132+H146</f>
        <v>#REF!</v>
      </c>
    </row>
    <row r="132" spans="1:8" ht="16.5">
      <c r="A132" s="14" t="s">
        <v>82</v>
      </c>
      <c r="B132" s="15" t="s">
        <v>101</v>
      </c>
      <c r="C132" s="15" t="s">
        <v>25</v>
      </c>
      <c r="D132" s="15"/>
      <c r="E132" s="15"/>
      <c r="F132" s="16">
        <f>F133+F138+F141+F144</f>
        <v>26443.1</v>
      </c>
      <c r="G132" s="16" t="e">
        <f>G133+G138+G141+#REF!</f>
        <v>#REF!</v>
      </c>
      <c r="H132" s="16" t="e">
        <f>H133+H138+H141+#REF!</f>
        <v>#REF!</v>
      </c>
    </row>
    <row r="133" spans="1:8" ht="33">
      <c r="A133" s="21" t="s">
        <v>202</v>
      </c>
      <c r="B133" s="19" t="s">
        <v>101</v>
      </c>
      <c r="C133" s="19" t="s">
        <v>25</v>
      </c>
      <c r="D133" s="19">
        <v>4400000</v>
      </c>
      <c r="E133" s="19"/>
      <c r="F133" s="20">
        <v>7767.4</v>
      </c>
      <c r="G133" s="20">
        <v>6665.8</v>
      </c>
      <c r="H133" s="20"/>
    </row>
    <row r="134" spans="1:8" ht="33">
      <c r="A134" s="21" t="s">
        <v>85</v>
      </c>
      <c r="B134" s="19" t="s">
        <v>101</v>
      </c>
      <c r="C134" s="19" t="s">
        <v>25</v>
      </c>
      <c r="D134" s="19" t="s">
        <v>193</v>
      </c>
      <c r="E134" s="19"/>
      <c r="F134" s="20">
        <v>304.6</v>
      </c>
      <c r="G134" s="20"/>
      <c r="H134" s="20"/>
    </row>
    <row r="135" spans="1:8" ht="33">
      <c r="A135" s="21" t="s">
        <v>179</v>
      </c>
      <c r="B135" s="19" t="s">
        <v>101</v>
      </c>
      <c r="C135" s="19" t="s">
        <v>25</v>
      </c>
      <c r="D135" s="19" t="s">
        <v>193</v>
      </c>
      <c r="E135" s="19" t="s">
        <v>178</v>
      </c>
      <c r="F135" s="20">
        <v>304.6</v>
      </c>
      <c r="G135" s="20"/>
      <c r="H135" s="20"/>
    </row>
    <row r="136" spans="1:8" ht="33">
      <c r="A136" s="21" t="s">
        <v>40</v>
      </c>
      <c r="B136" s="19" t="s">
        <v>101</v>
      </c>
      <c r="C136" s="19" t="s">
        <v>25</v>
      </c>
      <c r="D136" s="19">
        <v>4409900</v>
      </c>
      <c r="E136" s="19"/>
      <c r="F136" s="20">
        <v>7462.8</v>
      </c>
      <c r="G136" s="20">
        <v>6665.8</v>
      </c>
      <c r="H136" s="20"/>
    </row>
    <row r="137" spans="1:8" ht="77.25" customHeight="1">
      <c r="A137" s="21" t="s">
        <v>181</v>
      </c>
      <c r="B137" s="19" t="s">
        <v>101</v>
      </c>
      <c r="C137" s="19" t="s">
        <v>25</v>
      </c>
      <c r="D137" s="19">
        <v>4409900</v>
      </c>
      <c r="E137" s="19" t="s">
        <v>180</v>
      </c>
      <c r="F137" s="20">
        <v>7462.8</v>
      </c>
      <c r="G137" s="20">
        <v>6665.8</v>
      </c>
      <c r="H137" s="20"/>
    </row>
    <row r="138" spans="1:8" ht="16.5">
      <c r="A138" s="21" t="s">
        <v>83</v>
      </c>
      <c r="B138" s="19" t="s">
        <v>101</v>
      </c>
      <c r="C138" s="19" t="s">
        <v>25</v>
      </c>
      <c r="D138" s="19">
        <v>4410000</v>
      </c>
      <c r="E138" s="19"/>
      <c r="F138" s="20">
        <v>6096.7</v>
      </c>
      <c r="G138" s="20">
        <v>5564</v>
      </c>
      <c r="H138" s="20"/>
    </row>
    <row r="139" spans="1:8" ht="33">
      <c r="A139" s="21" t="s">
        <v>40</v>
      </c>
      <c r="B139" s="19" t="s">
        <v>101</v>
      </c>
      <c r="C139" s="19" t="s">
        <v>25</v>
      </c>
      <c r="D139" s="19">
        <v>4419900</v>
      </c>
      <c r="E139" s="19"/>
      <c r="F139" s="20">
        <v>6096.7</v>
      </c>
      <c r="G139" s="20">
        <v>5564</v>
      </c>
      <c r="H139" s="20"/>
    </row>
    <row r="140" spans="1:8" ht="76.5" customHeight="1">
      <c r="A140" s="21" t="s">
        <v>176</v>
      </c>
      <c r="B140" s="19" t="s">
        <v>101</v>
      </c>
      <c r="C140" s="19" t="s">
        <v>25</v>
      </c>
      <c r="D140" s="19">
        <v>4419900</v>
      </c>
      <c r="E140" s="19" t="s">
        <v>177</v>
      </c>
      <c r="F140" s="20">
        <v>6096.7</v>
      </c>
      <c r="G140" s="20">
        <v>5564</v>
      </c>
      <c r="H140" s="20"/>
    </row>
    <row r="141" spans="1:8" ht="16.5">
      <c r="A141" s="21" t="s">
        <v>84</v>
      </c>
      <c r="B141" s="19" t="s">
        <v>101</v>
      </c>
      <c r="C141" s="19" t="s">
        <v>25</v>
      </c>
      <c r="D141" s="19">
        <v>4420000</v>
      </c>
      <c r="E141" s="19"/>
      <c r="F141" s="20">
        <v>11279</v>
      </c>
      <c r="G141" s="20">
        <v>10115.3</v>
      </c>
      <c r="H141" s="20"/>
    </row>
    <row r="142" spans="1:8" ht="33">
      <c r="A142" s="21" t="s">
        <v>40</v>
      </c>
      <c r="B142" s="19" t="s">
        <v>101</v>
      </c>
      <c r="C142" s="19" t="s">
        <v>25</v>
      </c>
      <c r="D142" s="19">
        <v>4429900</v>
      </c>
      <c r="E142" s="19"/>
      <c r="F142" s="20">
        <v>11279</v>
      </c>
      <c r="G142" s="20">
        <v>10115.3</v>
      </c>
      <c r="H142" s="20"/>
    </row>
    <row r="143" spans="1:8" ht="74.25" customHeight="1">
      <c r="A143" s="21" t="s">
        <v>176</v>
      </c>
      <c r="B143" s="19" t="s">
        <v>101</v>
      </c>
      <c r="C143" s="19" t="s">
        <v>25</v>
      </c>
      <c r="D143" s="19">
        <v>4429900</v>
      </c>
      <c r="E143" s="19" t="s">
        <v>177</v>
      </c>
      <c r="F143" s="20">
        <v>11279</v>
      </c>
      <c r="G143" s="20">
        <v>10115.3</v>
      </c>
      <c r="H143" s="20"/>
    </row>
    <row r="144" spans="1:8" ht="33">
      <c r="A144" s="21" t="s">
        <v>109</v>
      </c>
      <c r="B144" s="19" t="s">
        <v>101</v>
      </c>
      <c r="C144" s="19" t="s">
        <v>25</v>
      </c>
      <c r="D144" s="19">
        <v>4508500</v>
      </c>
      <c r="E144" s="19"/>
      <c r="F144" s="20">
        <v>1300</v>
      </c>
      <c r="G144" s="20" t="e">
        <f>G145+#REF!</f>
        <v>#REF!</v>
      </c>
      <c r="H144" s="20"/>
    </row>
    <row r="145" spans="1:8" ht="16.5">
      <c r="A145" s="21" t="s">
        <v>18</v>
      </c>
      <c r="B145" s="19" t="s">
        <v>101</v>
      </c>
      <c r="C145" s="19" t="s">
        <v>25</v>
      </c>
      <c r="D145" s="19">
        <v>4508500</v>
      </c>
      <c r="E145" s="19" t="s">
        <v>33</v>
      </c>
      <c r="F145" s="20">
        <v>1300</v>
      </c>
      <c r="G145" s="20">
        <v>203.2</v>
      </c>
      <c r="H145" s="20"/>
    </row>
    <row r="146" spans="1:8" ht="33">
      <c r="A146" s="14" t="s">
        <v>110</v>
      </c>
      <c r="B146" s="15" t="s">
        <v>101</v>
      </c>
      <c r="C146" s="15" t="s">
        <v>26</v>
      </c>
      <c r="D146" s="15"/>
      <c r="E146" s="15"/>
      <c r="F146" s="16">
        <v>1716.7</v>
      </c>
      <c r="G146" s="16">
        <v>1537.5</v>
      </c>
      <c r="H146" s="20"/>
    </row>
    <row r="147" spans="1:8" ht="107.25" customHeight="1">
      <c r="A147" s="21" t="s">
        <v>81</v>
      </c>
      <c r="B147" s="19" t="s">
        <v>101</v>
      </c>
      <c r="C147" s="19" t="s">
        <v>26</v>
      </c>
      <c r="D147" s="19">
        <v>4520000</v>
      </c>
      <c r="E147" s="19"/>
      <c r="F147" s="20">
        <v>1716.7</v>
      </c>
      <c r="G147" s="20">
        <v>1537.5</v>
      </c>
      <c r="H147" s="20"/>
    </row>
    <row r="148" spans="1:8" ht="33">
      <c r="A148" s="21" t="s">
        <v>40</v>
      </c>
      <c r="B148" s="19" t="s">
        <v>101</v>
      </c>
      <c r="C148" s="19" t="s">
        <v>26</v>
      </c>
      <c r="D148" s="19">
        <v>4529900</v>
      </c>
      <c r="E148" s="19"/>
      <c r="F148" s="20">
        <v>1716.7</v>
      </c>
      <c r="G148" s="20">
        <v>1537.5</v>
      </c>
      <c r="H148" s="20"/>
    </row>
    <row r="149" spans="1:8" ht="16.5">
      <c r="A149" s="21" t="s">
        <v>175</v>
      </c>
      <c r="B149" s="19" t="s">
        <v>101</v>
      </c>
      <c r="C149" s="19" t="s">
        <v>26</v>
      </c>
      <c r="D149" s="19">
        <v>4529900</v>
      </c>
      <c r="E149" s="19" t="s">
        <v>37</v>
      </c>
      <c r="F149" s="20">
        <v>1716.7</v>
      </c>
      <c r="G149" s="20">
        <v>1537.5</v>
      </c>
      <c r="H149" s="20"/>
    </row>
    <row r="150" spans="1:8" ht="16.5">
      <c r="A150" s="14" t="s">
        <v>91</v>
      </c>
      <c r="B150" s="15">
        <v>10</v>
      </c>
      <c r="C150" s="15"/>
      <c r="D150" s="15"/>
      <c r="E150" s="15"/>
      <c r="F150" s="16">
        <f>F151+F155+F162</f>
        <v>34440.899999999994</v>
      </c>
      <c r="G150" s="16">
        <f>G151+G155+G162</f>
        <v>1740</v>
      </c>
      <c r="H150" s="16">
        <f>H151+H155+H162</f>
        <v>31479</v>
      </c>
    </row>
    <row r="151" spans="1:8" ht="16.5">
      <c r="A151" s="14" t="s">
        <v>92</v>
      </c>
      <c r="B151" s="15">
        <v>10</v>
      </c>
      <c r="C151" s="15" t="s">
        <v>25</v>
      </c>
      <c r="D151" s="15"/>
      <c r="E151" s="15"/>
      <c r="F151" s="16">
        <v>225</v>
      </c>
      <c r="G151" s="16">
        <v>130</v>
      </c>
      <c r="H151" s="20"/>
    </row>
    <row r="152" spans="1:8" ht="33">
      <c r="A152" s="21" t="s">
        <v>93</v>
      </c>
      <c r="B152" s="19">
        <v>10</v>
      </c>
      <c r="C152" s="19" t="s">
        <v>25</v>
      </c>
      <c r="D152" s="19">
        <v>4910000</v>
      </c>
      <c r="E152" s="19"/>
      <c r="F152" s="20">
        <v>225</v>
      </c>
      <c r="G152" s="20">
        <v>130</v>
      </c>
      <c r="H152" s="20"/>
    </row>
    <row r="153" spans="1:8" ht="56.25" customHeight="1">
      <c r="A153" s="21" t="s">
        <v>94</v>
      </c>
      <c r="B153" s="19">
        <v>10</v>
      </c>
      <c r="C153" s="19" t="s">
        <v>25</v>
      </c>
      <c r="D153" s="19">
        <v>4910100</v>
      </c>
      <c r="E153" s="19"/>
      <c r="F153" s="20">
        <v>225</v>
      </c>
      <c r="G153" s="20">
        <v>130</v>
      </c>
      <c r="H153" s="20"/>
    </row>
    <row r="154" spans="1:8" ht="16.5">
      <c r="A154" s="21" t="s">
        <v>38</v>
      </c>
      <c r="B154" s="19">
        <v>10</v>
      </c>
      <c r="C154" s="19" t="s">
        <v>25</v>
      </c>
      <c r="D154" s="19">
        <v>4910100</v>
      </c>
      <c r="E154" s="19" t="s">
        <v>62</v>
      </c>
      <c r="F154" s="20">
        <v>225</v>
      </c>
      <c r="G154" s="20">
        <v>130</v>
      </c>
      <c r="H154" s="20"/>
    </row>
    <row r="155" spans="1:8" ht="16.5">
      <c r="A155" s="14" t="s">
        <v>95</v>
      </c>
      <c r="B155" s="15">
        <v>10</v>
      </c>
      <c r="C155" s="15" t="s">
        <v>60</v>
      </c>
      <c r="D155" s="15"/>
      <c r="E155" s="15"/>
      <c r="F155" s="16">
        <f>F158+F161</f>
        <v>18578.6</v>
      </c>
      <c r="G155" s="16">
        <f>G156+G159</f>
        <v>1560</v>
      </c>
      <c r="H155" s="16">
        <f>H156+H159</f>
        <v>17067.5</v>
      </c>
    </row>
    <row r="156" spans="1:8" ht="16.5">
      <c r="A156" s="21" t="s">
        <v>96</v>
      </c>
      <c r="B156" s="19">
        <v>10</v>
      </c>
      <c r="C156" s="19" t="s">
        <v>60</v>
      </c>
      <c r="D156" s="19">
        <v>5050000</v>
      </c>
      <c r="E156" s="19"/>
      <c r="F156" s="20">
        <v>450</v>
      </c>
      <c r="G156" s="20">
        <v>560</v>
      </c>
      <c r="H156" s="20"/>
    </row>
    <row r="157" spans="1:8" ht="16.5">
      <c r="A157" s="21" t="s">
        <v>97</v>
      </c>
      <c r="B157" s="19">
        <v>10</v>
      </c>
      <c r="C157" s="19" t="s">
        <v>60</v>
      </c>
      <c r="D157" s="19">
        <v>5058600</v>
      </c>
      <c r="E157" s="19"/>
      <c r="F157" s="20">
        <v>450</v>
      </c>
      <c r="G157" s="20">
        <v>560</v>
      </c>
      <c r="H157" s="20"/>
    </row>
    <row r="158" spans="1:8" ht="16.5">
      <c r="A158" s="21" t="s">
        <v>38</v>
      </c>
      <c r="B158" s="19">
        <v>10</v>
      </c>
      <c r="C158" s="19" t="s">
        <v>60</v>
      </c>
      <c r="D158" s="19">
        <v>5058600</v>
      </c>
      <c r="E158" s="19" t="s">
        <v>62</v>
      </c>
      <c r="F158" s="20">
        <v>450</v>
      </c>
      <c r="G158" s="20">
        <v>560</v>
      </c>
      <c r="H158" s="20"/>
    </row>
    <row r="159" spans="1:8" ht="16.5">
      <c r="A159" s="21" t="s">
        <v>52</v>
      </c>
      <c r="B159" s="19">
        <v>10</v>
      </c>
      <c r="C159" s="19" t="s">
        <v>60</v>
      </c>
      <c r="D159" s="19">
        <v>5220000</v>
      </c>
      <c r="E159" s="19"/>
      <c r="F159" s="20">
        <v>18128.6</v>
      </c>
      <c r="G159" s="20">
        <v>1000</v>
      </c>
      <c r="H159" s="20">
        <v>17067.5</v>
      </c>
    </row>
    <row r="160" spans="1:8" ht="69" customHeight="1">
      <c r="A160" s="21" t="s">
        <v>194</v>
      </c>
      <c r="B160" s="19">
        <v>10</v>
      </c>
      <c r="C160" s="19" t="s">
        <v>60</v>
      </c>
      <c r="D160" s="19">
        <v>5221103</v>
      </c>
      <c r="E160" s="19"/>
      <c r="F160" s="20">
        <v>18128.6</v>
      </c>
      <c r="G160" s="20">
        <v>1000</v>
      </c>
      <c r="H160" s="20">
        <v>17067.5</v>
      </c>
    </row>
    <row r="161" spans="1:8" ht="16.5">
      <c r="A161" s="21" t="s">
        <v>38</v>
      </c>
      <c r="B161" s="19">
        <v>10</v>
      </c>
      <c r="C161" s="19" t="s">
        <v>60</v>
      </c>
      <c r="D161" s="19">
        <v>5221103</v>
      </c>
      <c r="E161" s="19" t="s">
        <v>62</v>
      </c>
      <c r="F161" s="20">
        <v>18128.6</v>
      </c>
      <c r="G161" s="20">
        <v>1000</v>
      </c>
      <c r="H161" s="20">
        <v>17067.5</v>
      </c>
    </row>
    <row r="162" spans="1:8" ht="16.5">
      <c r="A162" s="14" t="s">
        <v>98</v>
      </c>
      <c r="B162" s="15">
        <v>10</v>
      </c>
      <c r="C162" s="15" t="s">
        <v>26</v>
      </c>
      <c r="D162" s="15"/>
      <c r="E162" s="15"/>
      <c r="F162" s="16">
        <f>F164+F167</f>
        <v>15637.3</v>
      </c>
      <c r="G162" s="16">
        <f>G163+G166</f>
        <v>50</v>
      </c>
      <c r="H162" s="16">
        <f>H163+H166</f>
        <v>14411.5</v>
      </c>
    </row>
    <row r="163" spans="1:8" ht="16.5">
      <c r="A163" s="21" t="s">
        <v>96</v>
      </c>
      <c r="B163" s="19">
        <v>10</v>
      </c>
      <c r="C163" s="19" t="s">
        <v>26</v>
      </c>
      <c r="D163" s="19">
        <v>5050000</v>
      </c>
      <c r="E163" s="19"/>
      <c r="F163" s="20">
        <v>344.5</v>
      </c>
      <c r="G163" s="20"/>
      <c r="H163" s="20">
        <v>296.7</v>
      </c>
    </row>
    <row r="164" spans="1:8" ht="56.25" customHeight="1">
      <c r="A164" s="21" t="s">
        <v>99</v>
      </c>
      <c r="B164" s="19">
        <v>10</v>
      </c>
      <c r="C164" s="19" t="s">
        <v>26</v>
      </c>
      <c r="D164" s="19">
        <v>5050502</v>
      </c>
      <c r="E164" s="19"/>
      <c r="F164" s="20">
        <v>344.5</v>
      </c>
      <c r="G164" s="20"/>
      <c r="H164" s="20">
        <v>296.7</v>
      </c>
    </row>
    <row r="165" spans="1:8" ht="16.5">
      <c r="A165" s="21" t="s">
        <v>38</v>
      </c>
      <c r="B165" s="19">
        <v>10</v>
      </c>
      <c r="C165" s="19" t="s">
        <v>26</v>
      </c>
      <c r="D165" s="19">
        <v>5050502</v>
      </c>
      <c r="E165" s="19" t="s">
        <v>62</v>
      </c>
      <c r="F165" s="20">
        <v>344.5</v>
      </c>
      <c r="G165" s="20"/>
      <c r="H165" s="20">
        <v>296.7</v>
      </c>
    </row>
    <row r="166" spans="1:8" ht="33">
      <c r="A166" s="21" t="s">
        <v>89</v>
      </c>
      <c r="B166" s="19">
        <v>10</v>
      </c>
      <c r="C166" s="19" t="s">
        <v>26</v>
      </c>
      <c r="D166" s="19">
        <v>5200000</v>
      </c>
      <c r="E166" s="19"/>
      <c r="F166" s="20">
        <v>15292.8</v>
      </c>
      <c r="G166" s="20">
        <v>50</v>
      </c>
      <c r="H166" s="20">
        <v>14114.8</v>
      </c>
    </row>
    <row r="167" spans="1:8" ht="85.5" customHeight="1">
      <c r="A167" s="21" t="s">
        <v>100</v>
      </c>
      <c r="B167" s="19">
        <v>10</v>
      </c>
      <c r="C167" s="19" t="s">
        <v>26</v>
      </c>
      <c r="D167" s="19">
        <v>5201000</v>
      </c>
      <c r="E167" s="19"/>
      <c r="F167" s="20">
        <v>15292.8</v>
      </c>
      <c r="G167" s="20">
        <v>50</v>
      </c>
      <c r="H167" s="20">
        <v>14114.8</v>
      </c>
    </row>
    <row r="168" spans="1:8" ht="16.5">
      <c r="A168" s="21" t="s">
        <v>38</v>
      </c>
      <c r="B168" s="19">
        <v>10</v>
      </c>
      <c r="C168" s="19" t="s">
        <v>26</v>
      </c>
      <c r="D168" s="19">
        <v>5201000</v>
      </c>
      <c r="E168" s="19" t="s">
        <v>62</v>
      </c>
      <c r="F168" s="20">
        <v>15292.8</v>
      </c>
      <c r="G168" s="20">
        <v>50</v>
      </c>
      <c r="H168" s="20">
        <v>14114.8</v>
      </c>
    </row>
    <row r="169" spans="1:8" ht="16.5">
      <c r="A169" s="14" t="s">
        <v>90</v>
      </c>
      <c r="B169" s="15" t="s">
        <v>121</v>
      </c>
      <c r="C169" s="15"/>
      <c r="D169" s="15"/>
      <c r="E169" s="15"/>
      <c r="F169" s="16">
        <f>F170+F174</f>
        <v>3714.7</v>
      </c>
      <c r="G169" s="16">
        <f>G170+G174</f>
        <v>3635.2</v>
      </c>
      <c r="H169" s="20"/>
    </row>
    <row r="170" spans="1:8" ht="16.5">
      <c r="A170" s="14" t="s">
        <v>106</v>
      </c>
      <c r="B170" s="29">
        <v>11</v>
      </c>
      <c r="C170" s="29" t="s">
        <v>25</v>
      </c>
      <c r="D170" s="29"/>
      <c r="E170" s="29"/>
      <c r="F170" s="16">
        <v>2514.7</v>
      </c>
      <c r="G170" s="82">
        <v>2831.2</v>
      </c>
      <c r="H170" s="20"/>
    </row>
    <row r="171" spans="1:8" ht="16.5">
      <c r="A171" s="21" t="s">
        <v>125</v>
      </c>
      <c r="B171" s="19">
        <v>11</v>
      </c>
      <c r="C171" s="19" t="s">
        <v>25</v>
      </c>
      <c r="D171" s="19">
        <v>4820000</v>
      </c>
      <c r="E171" s="19"/>
      <c r="F171" s="20">
        <v>2514.7</v>
      </c>
      <c r="G171" s="20">
        <v>2831.2</v>
      </c>
      <c r="H171" s="20"/>
    </row>
    <row r="172" spans="1:8" ht="33">
      <c r="A172" s="21" t="s">
        <v>40</v>
      </c>
      <c r="B172" s="19">
        <v>11</v>
      </c>
      <c r="C172" s="19" t="s">
        <v>25</v>
      </c>
      <c r="D172" s="19">
        <v>4829900</v>
      </c>
      <c r="E172" s="19"/>
      <c r="F172" s="20">
        <v>2514.7</v>
      </c>
      <c r="G172" s="20">
        <v>2831.2</v>
      </c>
      <c r="H172" s="20"/>
    </row>
    <row r="173" spans="1:8" ht="67.5" customHeight="1">
      <c r="A173" s="21" t="s">
        <v>181</v>
      </c>
      <c r="B173" s="19">
        <v>11</v>
      </c>
      <c r="C173" s="19" t="s">
        <v>25</v>
      </c>
      <c r="D173" s="19">
        <v>4829900</v>
      </c>
      <c r="E173" s="19" t="s">
        <v>180</v>
      </c>
      <c r="F173" s="20">
        <v>2514.7</v>
      </c>
      <c r="G173" s="20">
        <v>2831.2</v>
      </c>
      <c r="H173" s="20"/>
    </row>
    <row r="174" spans="1:8" ht="16.5">
      <c r="A174" s="14" t="s">
        <v>113</v>
      </c>
      <c r="B174" s="29">
        <v>11</v>
      </c>
      <c r="C174" s="29" t="s">
        <v>61</v>
      </c>
      <c r="D174" s="30"/>
      <c r="E174" s="30"/>
      <c r="F174" s="31">
        <v>1200</v>
      </c>
      <c r="G174" s="31">
        <v>804</v>
      </c>
      <c r="H174" s="27"/>
    </row>
    <row r="175" spans="1:8" ht="33">
      <c r="A175" s="21" t="s">
        <v>111</v>
      </c>
      <c r="B175" s="19">
        <v>11</v>
      </c>
      <c r="C175" s="19" t="s">
        <v>61</v>
      </c>
      <c r="D175" s="19">
        <v>5120000</v>
      </c>
      <c r="E175" s="19"/>
      <c r="F175" s="32">
        <v>1200</v>
      </c>
      <c r="G175" s="27">
        <v>804</v>
      </c>
      <c r="H175" s="27"/>
    </row>
    <row r="176" spans="1:8" ht="33">
      <c r="A176" s="21" t="s">
        <v>112</v>
      </c>
      <c r="B176" s="19">
        <v>11</v>
      </c>
      <c r="C176" s="19" t="s">
        <v>61</v>
      </c>
      <c r="D176" s="19">
        <v>5129700</v>
      </c>
      <c r="E176" s="19"/>
      <c r="F176" s="32">
        <v>1200</v>
      </c>
      <c r="G176" s="27">
        <v>804</v>
      </c>
      <c r="H176" s="27"/>
    </row>
    <row r="177" spans="1:8" ht="33">
      <c r="A177" s="21" t="s">
        <v>13</v>
      </c>
      <c r="B177" s="19">
        <v>11</v>
      </c>
      <c r="C177" s="19" t="s">
        <v>61</v>
      </c>
      <c r="D177" s="19">
        <v>5129700</v>
      </c>
      <c r="E177" s="19">
        <v>500</v>
      </c>
      <c r="F177" s="32">
        <v>1200</v>
      </c>
      <c r="G177" s="27">
        <v>804</v>
      </c>
      <c r="H177" s="27"/>
    </row>
    <row r="178" spans="1:8" ht="16.5">
      <c r="A178" s="14" t="s">
        <v>107</v>
      </c>
      <c r="B178" s="15">
        <v>12</v>
      </c>
      <c r="C178" s="19"/>
      <c r="D178" s="19"/>
      <c r="E178" s="19"/>
      <c r="F178" s="16">
        <v>501.6</v>
      </c>
      <c r="G178" s="16">
        <v>400</v>
      </c>
      <c r="H178" s="20"/>
    </row>
    <row r="179" spans="1:8" ht="16.5">
      <c r="A179" s="14" t="s">
        <v>86</v>
      </c>
      <c r="B179" s="15">
        <v>12</v>
      </c>
      <c r="C179" s="15" t="s">
        <v>25</v>
      </c>
      <c r="D179" s="15"/>
      <c r="E179" s="15"/>
      <c r="F179" s="16">
        <v>501.6</v>
      </c>
      <c r="G179" s="20">
        <v>400</v>
      </c>
      <c r="H179" s="20"/>
    </row>
    <row r="180" spans="1:8" ht="16.5">
      <c r="A180" s="21" t="s">
        <v>87</v>
      </c>
      <c r="B180" s="19">
        <v>12</v>
      </c>
      <c r="C180" s="19" t="s">
        <v>25</v>
      </c>
      <c r="D180" s="19">
        <v>4530000</v>
      </c>
      <c r="E180" s="19"/>
      <c r="F180" s="20">
        <v>501.6</v>
      </c>
      <c r="G180" s="20">
        <v>400</v>
      </c>
      <c r="H180" s="20"/>
    </row>
    <row r="181" spans="1:8" ht="33">
      <c r="A181" s="21" t="s">
        <v>88</v>
      </c>
      <c r="B181" s="19">
        <v>12</v>
      </c>
      <c r="C181" s="19" t="s">
        <v>25</v>
      </c>
      <c r="D181" s="19">
        <v>4530100</v>
      </c>
      <c r="E181" s="19"/>
      <c r="F181" s="20">
        <v>501.6</v>
      </c>
      <c r="G181" s="20">
        <v>400</v>
      </c>
      <c r="H181" s="20"/>
    </row>
    <row r="182" spans="1:8" ht="16.5">
      <c r="A182" s="21" t="s">
        <v>47</v>
      </c>
      <c r="B182" s="19">
        <v>12</v>
      </c>
      <c r="C182" s="19" t="s">
        <v>25</v>
      </c>
      <c r="D182" s="19">
        <v>4530100</v>
      </c>
      <c r="E182" s="19" t="s">
        <v>64</v>
      </c>
      <c r="F182" s="20">
        <v>501.6</v>
      </c>
      <c r="G182" s="20">
        <v>400</v>
      </c>
      <c r="H182" s="20"/>
    </row>
    <row r="183" spans="1:8" ht="33">
      <c r="A183" s="33" t="s">
        <v>15</v>
      </c>
      <c r="B183" s="34" t="s">
        <v>102</v>
      </c>
      <c r="C183" s="34"/>
      <c r="D183" s="35"/>
      <c r="E183" s="35"/>
      <c r="F183" s="16">
        <v>6000</v>
      </c>
      <c r="G183" s="16">
        <v>5000</v>
      </c>
      <c r="H183" s="20"/>
    </row>
    <row r="184" spans="1:8" ht="33">
      <c r="A184" s="36" t="s">
        <v>103</v>
      </c>
      <c r="B184" s="37">
        <v>13</v>
      </c>
      <c r="C184" s="38" t="s">
        <v>25</v>
      </c>
      <c r="D184" s="39"/>
      <c r="E184" s="39"/>
      <c r="F184" s="20">
        <v>6000</v>
      </c>
      <c r="G184" s="20">
        <v>5000</v>
      </c>
      <c r="H184" s="20"/>
    </row>
    <row r="185" spans="1:8" ht="33">
      <c r="A185" s="21" t="s">
        <v>16</v>
      </c>
      <c r="B185" s="19">
        <v>13</v>
      </c>
      <c r="C185" s="19" t="s">
        <v>25</v>
      </c>
      <c r="D185" s="19" t="s">
        <v>104</v>
      </c>
      <c r="E185" s="19"/>
      <c r="F185" s="20">
        <v>6000</v>
      </c>
      <c r="G185" s="20">
        <v>5000</v>
      </c>
      <c r="H185" s="20"/>
    </row>
    <row r="186" spans="1:8" ht="16.5">
      <c r="A186" s="21" t="s">
        <v>17</v>
      </c>
      <c r="B186" s="19">
        <v>13</v>
      </c>
      <c r="C186" s="19" t="s">
        <v>25</v>
      </c>
      <c r="D186" s="19" t="s">
        <v>105</v>
      </c>
      <c r="E186" s="19"/>
      <c r="F186" s="20">
        <v>6000</v>
      </c>
      <c r="G186" s="20">
        <v>5000</v>
      </c>
      <c r="H186" s="20"/>
    </row>
    <row r="187" spans="1:8" ht="16.5">
      <c r="A187" s="21" t="s">
        <v>18</v>
      </c>
      <c r="B187" s="19">
        <v>13</v>
      </c>
      <c r="C187" s="19" t="s">
        <v>25</v>
      </c>
      <c r="D187" s="19" t="s">
        <v>105</v>
      </c>
      <c r="E187" s="19" t="s">
        <v>33</v>
      </c>
      <c r="F187" s="20">
        <v>6000</v>
      </c>
      <c r="G187" s="20">
        <v>5000</v>
      </c>
      <c r="H187" s="20"/>
    </row>
    <row r="188" spans="1:8" ht="16.5">
      <c r="A188" s="83"/>
      <c r="B188" s="83"/>
      <c r="C188" s="83"/>
      <c r="D188" s="83"/>
      <c r="E188" s="83"/>
      <c r="F188" s="84"/>
      <c r="G188" s="84" t="e">
        <f>#REF!+G53+G62+G71+G94+G102+G131+#REF!+G150+G169+G178+G183</f>
        <v>#REF!</v>
      </c>
      <c r="H188" s="84" t="e">
        <f>#REF!+H53+H62+H71+H94+H102+H131+#REF!+H150+H169+H178+H183+#REF!</f>
        <v>#REF!</v>
      </c>
    </row>
    <row r="189" spans="1:6" ht="16.5">
      <c r="A189" s="83"/>
      <c r="B189" s="83"/>
      <c r="C189" s="83"/>
      <c r="D189" s="83"/>
      <c r="E189" s="83"/>
      <c r="F189" s="84"/>
    </row>
    <row r="190" spans="1:5" ht="16.5">
      <c r="A190" s="83"/>
      <c r="B190" s="83"/>
      <c r="C190" s="83"/>
      <c r="D190" s="83"/>
      <c r="E190" s="83"/>
    </row>
    <row r="191" spans="1:6" ht="16.5">
      <c r="A191" s="83"/>
      <c r="B191" s="83"/>
      <c r="C191" s="83"/>
      <c r="D191" s="83"/>
      <c r="E191" s="83"/>
      <c r="F191" s="84"/>
    </row>
    <row r="192" spans="1:5" ht="16.5">
      <c r="A192" s="83"/>
      <c r="B192" s="83"/>
      <c r="C192" s="83"/>
      <c r="D192" s="83"/>
      <c r="E192" s="83"/>
    </row>
    <row r="193" spans="1:5" ht="16.5">
      <c r="A193" s="83"/>
      <c r="B193" s="83"/>
      <c r="C193" s="83"/>
      <c r="D193" s="83"/>
      <c r="E193" s="83"/>
    </row>
    <row r="194" spans="1:5" ht="16.5">
      <c r="A194" s="83"/>
      <c r="B194" s="83"/>
      <c r="C194" s="83"/>
      <c r="D194" s="83"/>
      <c r="E194" s="83"/>
    </row>
    <row r="195" spans="1:5" ht="16.5">
      <c r="A195" s="83"/>
      <c r="B195" s="83"/>
      <c r="C195" s="83"/>
      <c r="D195" s="83"/>
      <c r="E195" s="83"/>
    </row>
    <row r="196" spans="1:5" ht="16.5">
      <c r="A196" s="83"/>
      <c r="B196" s="83"/>
      <c r="C196" s="83"/>
      <c r="D196" s="83"/>
      <c r="E196" s="83"/>
    </row>
    <row r="197" spans="1:5" ht="16.5">
      <c r="A197" s="83"/>
      <c r="B197" s="83"/>
      <c r="C197" s="83"/>
      <c r="D197" s="83"/>
      <c r="E197" s="83"/>
    </row>
    <row r="198" spans="1:5" ht="16.5">
      <c r="A198" s="83"/>
      <c r="B198" s="83"/>
      <c r="C198" s="83"/>
      <c r="D198" s="83"/>
      <c r="E198" s="83"/>
    </row>
    <row r="199" spans="1:5" ht="16.5">
      <c r="A199" s="83"/>
      <c r="B199" s="83"/>
      <c r="C199" s="83"/>
      <c r="D199" s="83"/>
      <c r="E199" s="83"/>
    </row>
    <row r="200" spans="1:5" ht="16.5">
      <c r="A200" s="83"/>
      <c r="B200" s="83"/>
      <c r="C200" s="83"/>
      <c r="D200" s="83"/>
      <c r="E200" s="83"/>
    </row>
    <row r="201" spans="1:5" ht="16.5">
      <c r="A201" s="83"/>
      <c r="B201" s="83"/>
      <c r="C201" s="83"/>
      <c r="D201" s="83"/>
      <c r="E201" s="83"/>
    </row>
    <row r="202" spans="1:5" ht="16.5">
      <c r="A202" s="83"/>
      <c r="B202" s="83"/>
      <c r="C202" s="83"/>
      <c r="D202" s="83"/>
      <c r="E202" s="83"/>
    </row>
    <row r="203" spans="1:5" ht="16.5">
      <c r="A203" s="83"/>
      <c r="B203" s="83"/>
      <c r="C203" s="83"/>
      <c r="D203" s="83"/>
      <c r="E203" s="83"/>
    </row>
    <row r="204" spans="1:5" ht="16.5">
      <c r="A204" s="83"/>
      <c r="B204" s="83"/>
      <c r="C204" s="83"/>
      <c r="D204" s="83"/>
      <c r="E204" s="83"/>
    </row>
    <row r="205" spans="1:5" ht="16.5">
      <c r="A205" s="83"/>
      <c r="B205" s="83"/>
      <c r="C205" s="83"/>
      <c r="D205" s="83"/>
      <c r="E205" s="83"/>
    </row>
    <row r="206" spans="1:5" ht="16.5">
      <c r="A206" s="83"/>
      <c r="B206" s="83"/>
      <c r="C206" s="83"/>
      <c r="D206" s="83"/>
      <c r="E206" s="83"/>
    </row>
    <row r="207" spans="1:5" ht="16.5">
      <c r="A207" s="83"/>
      <c r="B207" s="83"/>
      <c r="C207" s="83"/>
      <c r="D207" s="83"/>
      <c r="E207" s="83"/>
    </row>
    <row r="208" spans="1:5" ht="16.5">
      <c r="A208" s="83"/>
      <c r="B208" s="83"/>
      <c r="C208" s="83"/>
      <c r="D208" s="83"/>
      <c r="E208" s="83"/>
    </row>
    <row r="209" spans="1:5" ht="16.5">
      <c r="A209" s="83"/>
      <c r="B209" s="83"/>
      <c r="C209" s="83"/>
      <c r="D209" s="83"/>
      <c r="E209" s="83"/>
    </row>
    <row r="210" spans="1:5" ht="16.5">
      <c r="A210" s="83"/>
      <c r="B210" s="83"/>
      <c r="C210" s="83"/>
      <c r="D210" s="83"/>
      <c r="E210" s="83"/>
    </row>
    <row r="211" spans="1:5" ht="16.5">
      <c r="A211" s="83"/>
      <c r="B211" s="83"/>
      <c r="C211" s="83"/>
      <c r="D211" s="83"/>
      <c r="E211" s="83"/>
    </row>
    <row r="212" spans="1:5" ht="16.5">
      <c r="A212" s="83"/>
      <c r="B212" s="83"/>
      <c r="C212" s="83"/>
      <c r="D212" s="83"/>
      <c r="E212" s="83"/>
    </row>
    <row r="213" spans="1:5" ht="16.5">
      <c r="A213" s="83"/>
      <c r="B213" s="83"/>
      <c r="C213" s="83"/>
      <c r="D213" s="83"/>
      <c r="E213" s="83"/>
    </row>
    <row r="214" spans="1:5" ht="16.5">
      <c r="A214" s="83"/>
      <c r="B214" s="83"/>
      <c r="C214" s="83"/>
      <c r="D214" s="83"/>
      <c r="E214" s="83"/>
    </row>
    <row r="215" spans="1:5" ht="16.5">
      <c r="A215" s="83"/>
      <c r="B215" s="83"/>
      <c r="C215" s="83"/>
      <c r="D215" s="83"/>
      <c r="E215" s="83"/>
    </row>
    <row r="216" spans="1:5" ht="16.5">
      <c r="A216" s="83"/>
      <c r="B216" s="83"/>
      <c r="C216" s="83"/>
      <c r="D216" s="83"/>
      <c r="E216" s="83"/>
    </row>
    <row r="217" spans="1:5" ht="16.5">
      <c r="A217" s="83"/>
      <c r="B217" s="83"/>
      <c r="C217" s="83"/>
      <c r="D217" s="83"/>
      <c r="E217" s="83"/>
    </row>
    <row r="218" spans="1:5" ht="16.5">
      <c r="A218" s="83"/>
      <c r="B218" s="83"/>
      <c r="C218" s="83"/>
      <c r="D218" s="83"/>
      <c r="E218" s="83"/>
    </row>
    <row r="219" spans="1:5" ht="16.5">
      <c r="A219" s="83"/>
      <c r="B219" s="83"/>
      <c r="C219" s="83"/>
      <c r="D219" s="83"/>
      <c r="E219" s="83"/>
    </row>
    <row r="220" spans="1:5" ht="16.5">
      <c r="A220" s="83"/>
      <c r="B220" s="83"/>
      <c r="C220" s="83"/>
      <c r="D220" s="83"/>
      <c r="E220" s="83"/>
    </row>
    <row r="221" spans="1:5" ht="16.5">
      <c r="A221" s="83"/>
      <c r="B221" s="83"/>
      <c r="C221" s="83"/>
      <c r="D221" s="83"/>
      <c r="E221" s="83"/>
    </row>
    <row r="222" spans="1:5" ht="16.5">
      <c r="A222" s="83"/>
      <c r="B222" s="83"/>
      <c r="C222" s="83"/>
      <c r="D222" s="83"/>
      <c r="E222" s="83"/>
    </row>
    <row r="223" spans="1:5" ht="16.5">
      <c r="A223" s="83"/>
      <c r="B223" s="83"/>
      <c r="C223" s="83"/>
      <c r="D223" s="83"/>
      <c r="E223" s="83"/>
    </row>
    <row r="224" spans="1:5" ht="16.5">
      <c r="A224" s="83"/>
      <c r="B224" s="83"/>
      <c r="C224" s="83"/>
      <c r="D224" s="83"/>
      <c r="E224" s="83"/>
    </row>
    <row r="225" spans="1:5" ht="16.5">
      <c r="A225" s="83"/>
      <c r="B225" s="83"/>
      <c r="C225" s="83"/>
      <c r="D225" s="83"/>
      <c r="E225" s="83"/>
    </row>
    <row r="226" spans="1:5" ht="16.5">
      <c r="A226" s="83"/>
      <c r="B226" s="83"/>
      <c r="C226" s="83"/>
      <c r="D226" s="83"/>
      <c r="E226" s="83"/>
    </row>
    <row r="227" spans="1:5" ht="16.5">
      <c r="A227" s="83"/>
      <c r="B227" s="83"/>
      <c r="C227" s="83"/>
      <c r="D227" s="83"/>
      <c r="E227" s="83"/>
    </row>
    <row r="228" spans="1:5" ht="16.5">
      <c r="A228" s="83"/>
      <c r="B228" s="83"/>
      <c r="C228" s="83"/>
      <c r="D228" s="83"/>
      <c r="E228" s="83"/>
    </row>
    <row r="229" spans="1:5" ht="16.5">
      <c r="A229" s="83"/>
      <c r="B229" s="83"/>
      <c r="C229" s="83"/>
      <c r="D229" s="83"/>
      <c r="E229" s="83"/>
    </row>
    <row r="230" spans="1:5" ht="16.5">
      <c r="A230" s="83"/>
      <c r="B230" s="83"/>
      <c r="C230" s="83"/>
      <c r="D230" s="83"/>
      <c r="E230" s="83"/>
    </row>
    <row r="231" spans="1:5" ht="16.5">
      <c r="A231" s="83"/>
      <c r="B231" s="83"/>
      <c r="C231" s="83"/>
      <c r="D231" s="83"/>
      <c r="E231" s="83"/>
    </row>
    <row r="232" spans="1:5" ht="16.5">
      <c r="A232" s="83"/>
      <c r="B232" s="83"/>
      <c r="C232" s="83"/>
      <c r="D232" s="83"/>
      <c r="E232" s="83"/>
    </row>
    <row r="233" spans="1:5" ht="16.5">
      <c r="A233" s="83"/>
      <c r="B233" s="83"/>
      <c r="C233" s="83"/>
      <c r="D233" s="83"/>
      <c r="E233" s="83"/>
    </row>
    <row r="234" spans="1:5" ht="16.5">
      <c r="A234" s="83"/>
      <c r="B234" s="83"/>
      <c r="C234" s="83"/>
      <c r="D234" s="83"/>
      <c r="E234" s="83"/>
    </row>
    <row r="235" ht="16.5">
      <c r="A235" s="83"/>
    </row>
    <row r="236" ht="16.5">
      <c r="A236" s="83"/>
    </row>
    <row r="237" ht="16.5">
      <c r="A237" s="83"/>
    </row>
    <row r="238" ht="16.5">
      <c r="A238" s="83"/>
    </row>
    <row r="239" ht="16.5">
      <c r="A239" s="83"/>
    </row>
    <row r="240" ht="16.5">
      <c r="A240" s="83"/>
    </row>
    <row r="241" ht="16.5">
      <c r="A241" s="83"/>
    </row>
    <row r="242" ht="16.5">
      <c r="A242" s="83"/>
    </row>
    <row r="243" ht="16.5">
      <c r="A243" s="83"/>
    </row>
    <row r="244" ht="16.5">
      <c r="A244" s="83"/>
    </row>
    <row r="245" ht="16.5">
      <c r="A245" s="83"/>
    </row>
    <row r="246" ht="16.5">
      <c r="A246" s="83"/>
    </row>
    <row r="247" ht="16.5">
      <c r="A247" s="83"/>
    </row>
    <row r="248" ht="16.5">
      <c r="A248" s="83"/>
    </row>
    <row r="249" ht="16.5">
      <c r="A249" s="83"/>
    </row>
    <row r="250" ht="16.5">
      <c r="A250" s="83"/>
    </row>
    <row r="251" ht="16.5">
      <c r="A251" s="83"/>
    </row>
    <row r="252" ht="16.5">
      <c r="A252" s="83"/>
    </row>
    <row r="253" ht="16.5">
      <c r="A253" s="83"/>
    </row>
    <row r="254" ht="16.5">
      <c r="A254" s="83"/>
    </row>
    <row r="255" ht="16.5">
      <c r="A255" s="83"/>
    </row>
    <row r="256" ht="16.5">
      <c r="A256" s="83"/>
    </row>
    <row r="257" ht="16.5">
      <c r="A257" s="83"/>
    </row>
    <row r="258" ht="16.5">
      <c r="A258" s="83"/>
    </row>
    <row r="259" ht="16.5">
      <c r="A259" s="83"/>
    </row>
    <row r="260" ht="16.5">
      <c r="A260" s="83"/>
    </row>
    <row r="261" ht="16.5">
      <c r="A261" s="83"/>
    </row>
    <row r="262" ht="16.5">
      <c r="A262" s="83"/>
    </row>
    <row r="263" ht="16.5">
      <c r="A263" s="83"/>
    </row>
    <row r="264" ht="16.5">
      <c r="A264" s="83"/>
    </row>
    <row r="265" ht="16.5">
      <c r="A265" s="83"/>
    </row>
    <row r="266" ht="16.5">
      <c r="A266" s="83"/>
    </row>
    <row r="267" ht="16.5">
      <c r="A267" s="83"/>
    </row>
    <row r="268" ht="16.5">
      <c r="A268" s="83"/>
    </row>
    <row r="269" ht="16.5">
      <c r="A269" s="83"/>
    </row>
    <row r="270" ht="16.5">
      <c r="A270" s="83"/>
    </row>
    <row r="271" ht="16.5">
      <c r="A271" s="83"/>
    </row>
    <row r="272" ht="16.5">
      <c r="A272" s="83"/>
    </row>
    <row r="273" ht="16.5">
      <c r="A273" s="83"/>
    </row>
    <row r="274" ht="16.5">
      <c r="A274" s="83"/>
    </row>
    <row r="275" ht="16.5">
      <c r="A275" s="83"/>
    </row>
    <row r="276" ht="16.5">
      <c r="A276" s="83"/>
    </row>
    <row r="277" ht="16.5">
      <c r="A277" s="83"/>
    </row>
    <row r="278" ht="16.5">
      <c r="A278" s="83"/>
    </row>
    <row r="279" ht="16.5">
      <c r="A279" s="83"/>
    </row>
    <row r="280" ht="16.5">
      <c r="A280" s="83"/>
    </row>
    <row r="281" ht="16.5">
      <c r="A281" s="83"/>
    </row>
    <row r="282" ht="16.5">
      <c r="A282" s="83"/>
    </row>
    <row r="283" ht="16.5">
      <c r="A283" s="83"/>
    </row>
    <row r="284" ht="16.5">
      <c r="A284" s="83"/>
    </row>
    <row r="285" ht="16.5">
      <c r="A285" s="83"/>
    </row>
    <row r="286" ht="16.5">
      <c r="A286" s="83"/>
    </row>
    <row r="287" ht="16.5">
      <c r="A287" s="83"/>
    </row>
    <row r="288" ht="16.5">
      <c r="A288" s="83"/>
    </row>
    <row r="289" ht="16.5">
      <c r="A289" s="83"/>
    </row>
    <row r="290" ht="16.5">
      <c r="A290" s="83"/>
    </row>
    <row r="291" ht="16.5">
      <c r="A291" s="83"/>
    </row>
    <row r="292" ht="16.5">
      <c r="A292" s="83"/>
    </row>
    <row r="293" ht="16.5">
      <c r="A293" s="83"/>
    </row>
    <row r="294" ht="16.5">
      <c r="A294" s="83"/>
    </row>
    <row r="295" ht="16.5">
      <c r="A295" s="83"/>
    </row>
    <row r="296" ht="16.5">
      <c r="A296" s="83"/>
    </row>
    <row r="297" ht="16.5">
      <c r="A297" s="83"/>
    </row>
    <row r="298" ht="16.5">
      <c r="A298" s="83"/>
    </row>
    <row r="299" ht="16.5">
      <c r="A299" s="83"/>
    </row>
    <row r="300" ht="16.5">
      <c r="A300" s="83"/>
    </row>
    <row r="301" ht="16.5">
      <c r="A301" s="83"/>
    </row>
    <row r="302" ht="16.5">
      <c r="A302" s="83"/>
    </row>
    <row r="303" ht="16.5">
      <c r="A303" s="83"/>
    </row>
    <row r="304" ht="16.5">
      <c r="A304" s="83"/>
    </row>
    <row r="305" ht="16.5">
      <c r="A305" s="83"/>
    </row>
    <row r="306" ht="16.5">
      <c r="A306" s="83"/>
    </row>
    <row r="307" ht="16.5">
      <c r="A307" s="83"/>
    </row>
    <row r="308" ht="16.5">
      <c r="A308" s="83"/>
    </row>
    <row r="309" ht="16.5">
      <c r="A309" s="83"/>
    </row>
  </sheetData>
  <sheetProtection/>
  <mergeCells count="13">
    <mergeCell ref="D1:F4"/>
    <mergeCell ref="A11:A13"/>
    <mergeCell ref="B11:B13"/>
    <mergeCell ref="C11:C13"/>
    <mergeCell ref="D11:D13"/>
    <mergeCell ref="E11:E13"/>
    <mergeCell ref="F11:H11"/>
    <mergeCell ref="F12:F13"/>
    <mergeCell ref="G12:G13"/>
    <mergeCell ref="H12:H13"/>
    <mergeCell ref="A7:F9"/>
    <mergeCell ref="B5:D5"/>
    <mergeCell ref="B6:D6"/>
  </mergeCells>
  <printOptions/>
  <pageMargins left="0.86" right="0.3937007874015748" top="0.44" bottom="0.56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3">
      <selection activeCell="C27" sqref="C27"/>
    </sheetView>
  </sheetViews>
  <sheetFormatPr defaultColWidth="9.00390625" defaultRowHeight="12.75"/>
  <cols>
    <col min="8" max="8" width="22.00390625" style="0" customWidth="1"/>
    <col min="11" max="11" width="0.2421875" style="0" customWidth="1"/>
    <col min="12" max="12" width="0.12890625" style="0" hidden="1" customWidth="1"/>
  </cols>
  <sheetData>
    <row r="1" spans="7:12" ht="12.75">
      <c r="G1" s="87" t="s">
        <v>212</v>
      </c>
      <c r="H1" s="88"/>
      <c r="I1" s="88"/>
      <c r="J1" s="88"/>
      <c r="K1" s="88"/>
      <c r="L1" s="88"/>
    </row>
    <row r="2" spans="7:12" ht="12.75">
      <c r="G2" s="88"/>
      <c r="H2" s="88"/>
      <c r="I2" s="88"/>
      <c r="J2" s="88"/>
      <c r="K2" s="88"/>
      <c r="L2" s="88"/>
    </row>
    <row r="3" spans="7:12" ht="12.75">
      <c r="G3" s="88"/>
      <c r="H3" s="88"/>
      <c r="I3" s="88"/>
      <c r="J3" s="88"/>
      <c r="K3" s="88"/>
      <c r="L3" s="88"/>
    </row>
    <row r="4" spans="7:12" ht="39" customHeight="1">
      <c r="G4" s="88"/>
      <c r="H4" s="88"/>
      <c r="I4" s="88"/>
      <c r="J4" s="88"/>
      <c r="K4" s="88"/>
      <c r="L4" s="88"/>
    </row>
    <row r="7" spans="1:11" ht="40.5" customHeight="1">
      <c r="A7" s="67" t="s">
        <v>208</v>
      </c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ht="16.5">
      <c r="A8" s="41" t="s">
        <v>132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16.5">
      <c r="A9" s="89" t="s">
        <v>139</v>
      </c>
      <c r="B9" s="89"/>
      <c r="C9" s="89"/>
      <c r="D9" s="89"/>
      <c r="E9" s="89"/>
      <c r="F9" s="89"/>
      <c r="G9" s="89"/>
      <c r="H9" s="89"/>
      <c r="I9" s="89" t="s">
        <v>6</v>
      </c>
      <c r="J9" s="89"/>
      <c r="K9" s="89"/>
    </row>
    <row r="10" spans="1:11" ht="67.5" customHeight="1">
      <c r="A10" s="42" t="s">
        <v>141</v>
      </c>
      <c r="B10" s="43"/>
      <c r="C10" s="43"/>
      <c r="D10" s="43"/>
      <c r="E10" s="43"/>
      <c r="F10" s="43"/>
      <c r="G10" s="43"/>
      <c r="H10" s="44"/>
      <c r="I10" s="45">
        <v>12315</v>
      </c>
      <c r="J10" s="45"/>
      <c r="K10" s="45"/>
    </row>
    <row r="11" spans="1:11" ht="36.75" customHeight="1">
      <c r="A11" s="42" t="s">
        <v>143</v>
      </c>
      <c r="B11" s="43"/>
      <c r="C11" s="43"/>
      <c r="D11" s="43"/>
      <c r="E11" s="43"/>
      <c r="F11" s="43"/>
      <c r="G11" s="43"/>
      <c r="H11" s="44"/>
      <c r="I11" s="45">
        <v>48.7</v>
      </c>
      <c r="J11" s="45"/>
      <c r="K11" s="45"/>
    </row>
    <row r="12" spans="1:11" ht="51.75" customHeight="1">
      <c r="A12" s="42" t="s">
        <v>144</v>
      </c>
      <c r="B12" s="43"/>
      <c r="C12" s="43"/>
      <c r="D12" s="43"/>
      <c r="E12" s="43"/>
      <c r="F12" s="43"/>
      <c r="G12" s="43"/>
      <c r="H12" s="44"/>
      <c r="I12" s="45">
        <v>522</v>
      </c>
      <c r="J12" s="45"/>
      <c r="K12" s="45"/>
    </row>
    <row r="13" spans="1:11" ht="49.5" customHeight="1">
      <c r="A13" s="42" t="s">
        <v>145</v>
      </c>
      <c r="B13" s="43"/>
      <c r="C13" s="43"/>
      <c r="D13" s="43"/>
      <c r="E13" s="43"/>
      <c r="F13" s="43"/>
      <c r="G13" s="43"/>
      <c r="H13" s="44"/>
      <c r="I13" s="45">
        <v>7374.5</v>
      </c>
      <c r="J13" s="45"/>
      <c r="K13" s="45"/>
    </row>
    <row r="14" spans="1:11" ht="16.5">
      <c r="A14" s="42" t="s">
        <v>22</v>
      </c>
      <c r="B14" s="43"/>
      <c r="C14" s="43"/>
      <c r="D14" s="43"/>
      <c r="E14" s="43"/>
      <c r="F14" s="43"/>
      <c r="G14" s="43"/>
      <c r="H14" s="44"/>
      <c r="I14" s="45">
        <v>3021.2</v>
      </c>
      <c r="J14" s="45"/>
      <c r="K14" s="45"/>
    </row>
    <row r="15" spans="1:11" ht="114" customHeight="1">
      <c r="A15" s="42" t="s">
        <v>147</v>
      </c>
      <c r="B15" s="43"/>
      <c r="C15" s="43"/>
      <c r="D15" s="43"/>
      <c r="E15" s="43"/>
      <c r="F15" s="43"/>
      <c r="G15" s="43"/>
      <c r="H15" s="44"/>
      <c r="I15" s="45">
        <v>6.7</v>
      </c>
      <c r="J15" s="45"/>
      <c r="K15" s="45"/>
    </row>
    <row r="16" spans="1:11" ht="50.25" customHeight="1">
      <c r="A16" s="42" t="s">
        <v>148</v>
      </c>
      <c r="B16" s="43"/>
      <c r="C16" s="43"/>
      <c r="D16" s="43"/>
      <c r="E16" s="43"/>
      <c r="F16" s="43"/>
      <c r="G16" s="43"/>
      <c r="H16" s="44"/>
      <c r="I16" s="45">
        <v>1172</v>
      </c>
      <c r="J16" s="45"/>
      <c r="K16" s="45"/>
    </row>
    <row r="17" spans="1:11" ht="36" customHeight="1">
      <c r="A17" s="42" t="s">
        <v>99</v>
      </c>
      <c r="B17" s="43"/>
      <c r="C17" s="43"/>
      <c r="D17" s="43"/>
      <c r="E17" s="43"/>
      <c r="F17" s="43"/>
      <c r="G17" s="43"/>
      <c r="H17" s="44"/>
      <c r="I17" s="45">
        <v>356.4</v>
      </c>
      <c r="J17" s="45"/>
      <c r="K17" s="45"/>
    </row>
    <row r="18" spans="1:11" ht="53.25" customHeight="1">
      <c r="A18" s="42" t="s">
        <v>149</v>
      </c>
      <c r="B18" s="43"/>
      <c r="C18" s="43"/>
      <c r="D18" s="43"/>
      <c r="E18" s="43"/>
      <c r="F18" s="43"/>
      <c r="G18" s="43"/>
      <c r="H18" s="44"/>
      <c r="I18" s="45">
        <v>16060.9</v>
      </c>
      <c r="J18" s="45"/>
      <c r="K18" s="45"/>
    </row>
    <row r="19" spans="1:11" ht="168.75" customHeight="1">
      <c r="A19" s="42" t="s">
        <v>150</v>
      </c>
      <c r="B19" s="43"/>
      <c r="C19" s="43"/>
      <c r="D19" s="43"/>
      <c r="E19" s="43"/>
      <c r="F19" s="43"/>
      <c r="G19" s="43"/>
      <c r="H19" s="44"/>
      <c r="I19" s="45">
        <v>299826.5</v>
      </c>
      <c r="J19" s="45"/>
      <c r="K19" s="45"/>
    </row>
    <row r="20" spans="1:11" ht="33" customHeight="1">
      <c r="A20" s="42" t="s">
        <v>85</v>
      </c>
      <c r="B20" s="43"/>
      <c r="C20" s="43"/>
      <c r="D20" s="43"/>
      <c r="E20" s="43"/>
      <c r="F20" s="43"/>
      <c r="G20" s="43"/>
      <c r="H20" s="44"/>
      <c r="I20" s="45">
        <v>304.6</v>
      </c>
      <c r="J20" s="45"/>
      <c r="K20" s="45"/>
    </row>
    <row r="21" spans="1:11" ht="16.5">
      <c r="A21" s="46" t="s">
        <v>152</v>
      </c>
      <c r="B21" s="47"/>
      <c r="C21" s="47"/>
      <c r="D21" s="47"/>
      <c r="E21" s="47"/>
      <c r="F21" s="47"/>
      <c r="G21" s="47"/>
      <c r="H21" s="48"/>
      <c r="I21" s="49">
        <f>I10+I11+I12+I13+I14+I15+I16+I17+I18+I19+I20</f>
        <v>341008.5</v>
      </c>
      <c r="J21" s="49"/>
      <c r="K21" s="49"/>
    </row>
  </sheetData>
  <sheetProtection/>
  <mergeCells count="29">
    <mergeCell ref="A21:H21"/>
    <mergeCell ref="I21:K21"/>
    <mergeCell ref="A20:H20"/>
    <mergeCell ref="I20:K20"/>
    <mergeCell ref="A18:H18"/>
    <mergeCell ref="I18:K18"/>
    <mergeCell ref="A19:H19"/>
    <mergeCell ref="I19:K19"/>
    <mergeCell ref="A16:H16"/>
    <mergeCell ref="I16:K16"/>
    <mergeCell ref="A17:H17"/>
    <mergeCell ref="I17:K17"/>
    <mergeCell ref="A14:H14"/>
    <mergeCell ref="I14:K14"/>
    <mergeCell ref="A15:H15"/>
    <mergeCell ref="I15:K15"/>
    <mergeCell ref="A13:H13"/>
    <mergeCell ref="I13:K13"/>
    <mergeCell ref="A10:H10"/>
    <mergeCell ref="I10:K10"/>
    <mergeCell ref="A11:H11"/>
    <mergeCell ref="I11:K11"/>
    <mergeCell ref="G1:L4"/>
    <mergeCell ref="A7:K7"/>
    <mergeCell ref="A8:K8"/>
    <mergeCell ref="A9:H9"/>
    <mergeCell ref="I9:K9"/>
    <mergeCell ref="A12:H12"/>
    <mergeCell ref="I12:K12"/>
  </mergeCells>
  <printOptions/>
  <pageMargins left="1.21" right="0.64" top="0.44" bottom="0.5905511811023623" header="0" footer="0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7" sqref="A7:K7"/>
    </sheetView>
  </sheetViews>
  <sheetFormatPr defaultColWidth="9.00390625" defaultRowHeight="12.75"/>
  <cols>
    <col min="6" max="6" width="7.75390625" style="0" customWidth="1"/>
    <col min="8" max="8" width="10.875" style="0" customWidth="1"/>
    <col min="11" max="11" width="6.75390625" style="0" customWidth="1"/>
    <col min="12" max="12" width="9.125" style="0" hidden="1" customWidth="1"/>
  </cols>
  <sheetData>
    <row r="1" spans="7:12" ht="12.75" customHeight="1">
      <c r="G1" s="87" t="s">
        <v>213</v>
      </c>
      <c r="H1" s="87"/>
      <c r="I1" s="87"/>
      <c r="J1" s="87"/>
      <c r="K1" s="87"/>
      <c r="L1" s="87"/>
    </row>
    <row r="2" spans="7:12" ht="12.75">
      <c r="G2" s="87"/>
      <c r="H2" s="87"/>
      <c r="I2" s="87"/>
      <c r="J2" s="87"/>
      <c r="K2" s="87"/>
      <c r="L2" s="87"/>
    </row>
    <row r="3" spans="7:12" ht="12.75">
      <c r="G3" s="87"/>
      <c r="H3" s="87"/>
      <c r="I3" s="87"/>
      <c r="J3" s="87"/>
      <c r="K3" s="87"/>
      <c r="L3" s="87"/>
    </row>
    <row r="4" spans="7:12" ht="45.75" customHeight="1">
      <c r="G4" s="87"/>
      <c r="H4" s="87"/>
      <c r="I4" s="87"/>
      <c r="J4" s="87"/>
      <c r="K4" s="87"/>
      <c r="L4" s="87"/>
    </row>
    <row r="7" spans="1:11" ht="58.5" customHeight="1">
      <c r="A7" s="67" t="s">
        <v>207</v>
      </c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ht="16.5">
      <c r="A8" s="41" t="s">
        <v>132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16.5">
      <c r="A9" s="89" t="s">
        <v>139</v>
      </c>
      <c r="B9" s="89"/>
      <c r="C9" s="89"/>
      <c r="D9" s="89"/>
      <c r="E9" s="89"/>
      <c r="F9" s="89"/>
      <c r="G9" s="89"/>
      <c r="H9" s="89"/>
      <c r="I9" s="89" t="s">
        <v>6</v>
      </c>
      <c r="J9" s="89"/>
      <c r="K9" s="89"/>
    </row>
    <row r="10" spans="1:11" ht="71.25" customHeight="1">
      <c r="A10" s="42" t="s">
        <v>141</v>
      </c>
      <c r="B10" s="43"/>
      <c r="C10" s="43"/>
      <c r="D10" s="43"/>
      <c r="E10" s="43"/>
      <c r="F10" s="43"/>
      <c r="G10" s="43"/>
      <c r="H10" s="44"/>
      <c r="I10" s="45">
        <v>11728.6</v>
      </c>
      <c r="J10" s="45"/>
      <c r="K10" s="45"/>
    </row>
    <row r="11" spans="1:11" ht="31.5" customHeight="1">
      <c r="A11" s="42" t="s">
        <v>143</v>
      </c>
      <c r="B11" s="43"/>
      <c r="C11" s="43"/>
      <c r="D11" s="43"/>
      <c r="E11" s="43"/>
      <c r="F11" s="43"/>
      <c r="G11" s="43"/>
      <c r="H11" s="44"/>
      <c r="I11" s="45">
        <v>46.5</v>
      </c>
      <c r="J11" s="45"/>
      <c r="K11" s="45"/>
    </row>
    <row r="12" spans="1:11" ht="48.75" customHeight="1">
      <c r="A12" s="42" t="s">
        <v>144</v>
      </c>
      <c r="B12" s="43"/>
      <c r="C12" s="43"/>
      <c r="D12" s="43"/>
      <c r="E12" s="43"/>
      <c r="F12" s="43"/>
      <c r="G12" s="43"/>
      <c r="H12" s="44"/>
      <c r="I12" s="45">
        <v>520.6</v>
      </c>
      <c r="J12" s="45"/>
      <c r="K12" s="45"/>
    </row>
    <row r="13" spans="1:11" ht="16.5">
      <c r="A13" s="42" t="s">
        <v>145</v>
      </c>
      <c r="B13" s="43"/>
      <c r="C13" s="43"/>
      <c r="D13" s="43"/>
      <c r="E13" s="43"/>
      <c r="F13" s="43"/>
      <c r="G13" s="43"/>
      <c r="H13" s="44"/>
      <c r="I13" s="45">
        <v>7374.5</v>
      </c>
      <c r="J13" s="45"/>
      <c r="K13" s="45"/>
    </row>
    <row r="14" spans="1:11" ht="16.5">
      <c r="A14" s="42" t="s">
        <v>22</v>
      </c>
      <c r="B14" s="43"/>
      <c r="C14" s="43"/>
      <c r="D14" s="43"/>
      <c r="E14" s="43"/>
      <c r="F14" s="43"/>
      <c r="G14" s="43"/>
      <c r="H14" s="44"/>
      <c r="I14" s="45">
        <v>3021.2</v>
      </c>
      <c r="J14" s="45"/>
      <c r="K14" s="45"/>
    </row>
    <row r="15" spans="1:11" ht="113.25" customHeight="1">
      <c r="A15" s="42" t="s">
        <v>147</v>
      </c>
      <c r="B15" s="43"/>
      <c r="C15" s="43"/>
      <c r="D15" s="43"/>
      <c r="E15" s="43"/>
      <c r="F15" s="43"/>
      <c r="G15" s="43"/>
      <c r="H15" s="44"/>
      <c r="I15" s="45">
        <v>6.4</v>
      </c>
      <c r="J15" s="45"/>
      <c r="K15" s="45"/>
    </row>
    <row r="16" spans="1:11" ht="55.5" customHeight="1">
      <c r="A16" s="42" t="s">
        <v>148</v>
      </c>
      <c r="B16" s="43"/>
      <c r="C16" s="43"/>
      <c r="D16" s="43"/>
      <c r="E16" s="43"/>
      <c r="F16" s="43"/>
      <c r="G16" s="43"/>
      <c r="H16" s="44"/>
      <c r="I16" s="45">
        <v>1169.2</v>
      </c>
      <c r="J16" s="45"/>
      <c r="K16" s="45"/>
    </row>
    <row r="17" spans="1:11" ht="32.25" customHeight="1">
      <c r="A17" s="42" t="s">
        <v>99</v>
      </c>
      <c r="B17" s="43"/>
      <c r="C17" s="43"/>
      <c r="D17" s="43"/>
      <c r="E17" s="43"/>
      <c r="F17" s="43"/>
      <c r="G17" s="43"/>
      <c r="H17" s="44"/>
      <c r="I17" s="45">
        <v>344.5</v>
      </c>
      <c r="J17" s="45"/>
      <c r="K17" s="45"/>
    </row>
    <row r="18" spans="1:11" ht="51.75" customHeight="1">
      <c r="A18" s="42" t="s">
        <v>149</v>
      </c>
      <c r="B18" s="43"/>
      <c r="C18" s="43"/>
      <c r="D18" s="43"/>
      <c r="E18" s="43"/>
      <c r="F18" s="43"/>
      <c r="G18" s="43"/>
      <c r="H18" s="44"/>
      <c r="I18" s="45">
        <v>15292.8</v>
      </c>
      <c r="J18" s="45"/>
      <c r="K18" s="45"/>
    </row>
    <row r="19" spans="1:11" ht="170.25" customHeight="1">
      <c r="A19" s="42" t="s">
        <v>150</v>
      </c>
      <c r="B19" s="43"/>
      <c r="C19" s="43"/>
      <c r="D19" s="43"/>
      <c r="E19" s="43"/>
      <c r="F19" s="43"/>
      <c r="G19" s="43"/>
      <c r="H19" s="44"/>
      <c r="I19" s="45">
        <v>299305.5</v>
      </c>
      <c r="J19" s="45"/>
      <c r="K19" s="45"/>
    </row>
    <row r="20" spans="1:11" ht="16.5">
      <c r="A20" s="50" t="s">
        <v>151</v>
      </c>
      <c r="B20" s="51"/>
      <c r="C20" s="51"/>
      <c r="D20" s="51"/>
      <c r="E20" s="51"/>
      <c r="F20" s="51"/>
      <c r="G20" s="51"/>
      <c r="H20" s="52"/>
      <c r="I20" s="53">
        <v>4695</v>
      </c>
      <c r="J20" s="53"/>
      <c r="K20" s="53"/>
    </row>
    <row r="21" spans="1:11" ht="16.5">
      <c r="A21" s="42" t="s">
        <v>85</v>
      </c>
      <c r="B21" s="43"/>
      <c r="C21" s="43"/>
      <c r="D21" s="43"/>
      <c r="E21" s="43"/>
      <c r="F21" s="43"/>
      <c r="G21" s="43"/>
      <c r="H21" s="44"/>
      <c r="I21" s="45">
        <v>304.6</v>
      </c>
      <c r="J21" s="45"/>
      <c r="K21" s="45"/>
    </row>
    <row r="22" spans="1:11" ht="16.5">
      <c r="A22" s="46" t="s">
        <v>152</v>
      </c>
      <c r="B22" s="47"/>
      <c r="C22" s="47"/>
      <c r="D22" s="47"/>
      <c r="E22" s="47"/>
      <c r="F22" s="47"/>
      <c r="G22" s="47"/>
      <c r="H22" s="48"/>
      <c r="I22" s="49">
        <f>I10+I11+I12+I13+I14+I15+I16+I17+I18+I19+I21</f>
        <v>339114.39999999997</v>
      </c>
      <c r="J22" s="49"/>
      <c r="K22" s="49"/>
    </row>
  </sheetData>
  <sheetProtection/>
  <mergeCells count="31">
    <mergeCell ref="A22:H22"/>
    <mergeCell ref="I22:K22"/>
    <mergeCell ref="A20:H20"/>
    <mergeCell ref="I20:K20"/>
    <mergeCell ref="A21:H21"/>
    <mergeCell ref="I21:K21"/>
    <mergeCell ref="A18:H18"/>
    <mergeCell ref="I18:K18"/>
    <mergeCell ref="A19:H19"/>
    <mergeCell ref="I19:K19"/>
    <mergeCell ref="A16:H16"/>
    <mergeCell ref="I16:K16"/>
    <mergeCell ref="A17:H17"/>
    <mergeCell ref="I17:K17"/>
    <mergeCell ref="A12:H12"/>
    <mergeCell ref="I12:K12"/>
    <mergeCell ref="A10:H10"/>
    <mergeCell ref="I10:K10"/>
    <mergeCell ref="A15:H15"/>
    <mergeCell ref="I15:K15"/>
    <mergeCell ref="A13:H13"/>
    <mergeCell ref="I13:K13"/>
    <mergeCell ref="A14:H14"/>
    <mergeCell ref="I14:K14"/>
    <mergeCell ref="G1:L4"/>
    <mergeCell ref="A7:K7"/>
    <mergeCell ref="A8:K8"/>
    <mergeCell ref="A9:H9"/>
    <mergeCell ref="I9:K9"/>
    <mergeCell ref="A11:H11"/>
    <mergeCell ref="I11:K11"/>
  </mergeCells>
  <printOptions/>
  <pageMargins left="1.21" right="0.61" top="0.58" bottom="0.3937007874015748" header="0" footer="0"/>
  <pageSetup horizontalDpi="600" verticalDpi="6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A10" sqref="A10:H10"/>
    </sheetView>
  </sheetViews>
  <sheetFormatPr defaultColWidth="9.00390625" defaultRowHeight="12.75"/>
  <cols>
    <col min="6" max="6" width="10.625" style="0" customWidth="1"/>
    <col min="9" max="9" width="7.25390625" style="0" customWidth="1"/>
    <col min="10" max="10" width="7.375" style="0" customWidth="1"/>
    <col min="11" max="11" width="4.375" style="0" customWidth="1"/>
    <col min="12" max="12" width="9.125" style="0" hidden="1" customWidth="1"/>
    <col min="13" max="13" width="10.125" style="0" customWidth="1"/>
  </cols>
  <sheetData>
    <row r="1" spans="7:12" ht="12.75">
      <c r="G1" s="87" t="s">
        <v>209</v>
      </c>
      <c r="H1" s="88"/>
      <c r="I1" s="88"/>
      <c r="J1" s="88"/>
      <c r="K1" s="88"/>
      <c r="L1" s="88"/>
    </row>
    <row r="2" spans="7:12" ht="12.75">
      <c r="G2" s="88"/>
      <c r="H2" s="88"/>
      <c r="I2" s="88"/>
      <c r="J2" s="88"/>
      <c r="K2" s="88"/>
      <c r="L2" s="88"/>
    </row>
    <row r="3" spans="7:12" ht="12.75">
      <c r="G3" s="88"/>
      <c r="H3" s="88"/>
      <c r="I3" s="88"/>
      <c r="J3" s="88"/>
      <c r="K3" s="88"/>
      <c r="L3" s="88"/>
    </row>
    <row r="4" spans="7:12" ht="73.5" customHeight="1">
      <c r="G4" s="88"/>
      <c r="H4" s="88"/>
      <c r="I4" s="88"/>
      <c r="J4" s="88"/>
      <c r="K4" s="88"/>
      <c r="L4" s="88"/>
    </row>
    <row r="7" spans="1:11" ht="51.75" customHeight="1">
      <c r="A7" s="67" t="s">
        <v>210</v>
      </c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ht="16.5">
      <c r="A8" s="41" t="s">
        <v>132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26.25" customHeight="1">
      <c r="A9" s="89" t="s">
        <v>139</v>
      </c>
      <c r="B9" s="89"/>
      <c r="C9" s="89"/>
      <c r="D9" s="89"/>
      <c r="E9" s="89"/>
      <c r="F9" s="89"/>
      <c r="G9" s="89"/>
      <c r="H9" s="89"/>
      <c r="I9" s="89" t="s">
        <v>6</v>
      </c>
      <c r="J9" s="89"/>
      <c r="K9" s="89"/>
    </row>
    <row r="10" spans="1:11" ht="33" customHeight="1">
      <c r="A10" s="42" t="s">
        <v>140</v>
      </c>
      <c r="B10" s="43"/>
      <c r="C10" s="43"/>
      <c r="D10" s="43"/>
      <c r="E10" s="43"/>
      <c r="F10" s="43"/>
      <c r="G10" s="43"/>
      <c r="H10" s="44"/>
      <c r="I10" s="45">
        <v>8470.5</v>
      </c>
      <c r="J10" s="45"/>
      <c r="K10" s="45"/>
    </row>
    <row r="11" spans="1:11" ht="72" customHeight="1">
      <c r="A11" s="42" t="s">
        <v>141</v>
      </c>
      <c r="B11" s="43"/>
      <c r="C11" s="43"/>
      <c r="D11" s="43"/>
      <c r="E11" s="43"/>
      <c r="F11" s="43"/>
      <c r="G11" s="43"/>
      <c r="H11" s="44"/>
      <c r="I11" s="45">
        <v>11728.6</v>
      </c>
      <c r="J11" s="45"/>
      <c r="K11" s="45"/>
    </row>
    <row r="12" spans="1:11" ht="33" customHeight="1">
      <c r="A12" s="42" t="s">
        <v>142</v>
      </c>
      <c r="B12" s="43"/>
      <c r="C12" s="43"/>
      <c r="D12" s="43"/>
      <c r="E12" s="43"/>
      <c r="F12" s="43"/>
      <c r="G12" s="43"/>
      <c r="H12" s="44"/>
      <c r="I12" s="45">
        <v>272</v>
      </c>
      <c r="J12" s="45"/>
      <c r="K12" s="45"/>
    </row>
    <row r="13" spans="1:11" ht="34.5" customHeight="1">
      <c r="A13" s="42" t="s">
        <v>143</v>
      </c>
      <c r="B13" s="43"/>
      <c r="C13" s="43"/>
      <c r="D13" s="43"/>
      <c r="E13" s="43"/>
      <c r="F13" s="43"/>
      <c r="G13" s="43"/>
      <c r="H13" s="44"/>
      <c r="I13" s="45">
        <v>44.1</v>
      </c>
      <c r="J13" s="45"/>
      <c r="K13" s="45"/>
    </row>
    <row r="14" spans="1:11" ht="48" customHeight="1">
      <c r="A14" s="42" t="s">
        <v>144</v>
      </c>
      <c r="B14" s="43"/>
      <c r="C14" s="43"/>
      <c r="D14" s="43"/>
      <c r="E14" s="43"/>
      <c r="F14" s="43"/>
      <c r="G14" s="43"/>
      <c r="H14" s="44"/>
      <c r="I14" s="45">
        <v>498.2</v>
      </c>
      <c r="J14" s="45"/>
      <c r="K14" s="45"/>
    </row>
    <row r="15" spans="1:11" ht="48" customHeight="1">
      <c r="A15" s="42" t="s">
        <v>145</v>
      </c>
      <c r="B15" s="43"/>
      <c r="C15" s="43"/>
      <c r="D15" s="43"/>
      <c r="E15" s="43"/>
      <c r="F15" s="43"/>
      <c r="G15" s="43"/>
      <c r="H15" s="44"/>
      <c r="I15" s="45">
        <v>7374.5</v>
      </c>
      <c r="J15" s="45"/>
      <c r="K15" s="45"/>
    </row>
    <row r="16" spans="1:11" ht="16.5">
      <c r="A16" s="42" t="s">
        <v>22</v>
      </c>
      <c r="B16" s="43"/>
      <c r="C16" s="43"/>
      <c r="D16" s="43"/>
      <c r="E16" s="43"/>
      <c r="F16" s="43"/>
      <c r="G16" s="43"/>
      <c r="H16" s="44"/>
      <c r="I16" s="45">
        <v>3099.7</v>
      </c>
      <c r="J16" s="45"/>
      <c r="K16" s="45"/>
    </row>
    <row r="17" spans="1:11" ht="102" customHeight="1">
      <c r="A17" s="42" t="s">
        <v>146</v>
      </c>
      <c r="B17" s="43"/>
      <c r="C17" s="43"/>
      <c r="D17" s="43"/>
      <c r="E17" s="43"/>
      <c r="F17" s="43"/>
      <c r="G17" s="43"/>
      <c r="H17" s="44"/>
      <c r="I17" s="45">
        <v>3841.3</v>
      </c>
      <c r="J17" s="45"/>
      <c r="K17" s="45"/>
    </row>
    <row r="18" spans="1:11" ht="114.75" customHeight="1">
      <c r="A18" s="42" t="s">
        <v>147</v>
      </c>
      <c r="B18" s="43"/>
      <c r="C18" s="43"/>
      <c r="D18" s="43"/>
      <c r="E18" s="43"/>
      <c r="F18" s="43"/>
      <c r="G18" s="43"/>
      <c r="H18" s="44"/>
      <c r="I18" s="45">
        <v>6.4</v>
      </c>
      <c r="J18" s="45"/>
      <c r="K18" s="45"/>
    </row>
    <row r="19" spans="1:11" ht="48" customHeight="1">
      <c r="A19" s="42" t="s">
        <v>148</v>
      </c>
      <c r="B19" s="43"/>
      <c r="C19" s="43"/>
      <c r="D19" s="43"/>
      <c r="E19" s="43"/>
      <c r="F19" s="43"/>
      <c r="G19" s="43"/>
      <c r="H19" s="44"/>
      <c r="I19" s="45">
        <v>1119</v>
      </c>
      <c r="J19" s="45"/>
      <c r="K19" s="45"/>
    </row>
    <row r="20" spans="1:11" ht="32.25" customHeight="1">
      <c r="A20" s="42" t="s">
        <v>99</v>
      </c>
      <c r="B20" s="43"/>
      <c r="C20" s="43"/>
      <c r="D20" s="43"/>
      <c r="E20" s="43"/>
      <c r="F20" s="43"/>
      <c r="G20" s="43"/>
      <c r="H20" s="44"/>
      <c r="I20" s="45">
        <v>344.5</v>
      </c>
      <c r="J20" s="45"/>
      <c r="K20" s="45"/>
    </row>
    <row r="21" spans="1:11" ht="50.25" customHeight="1">
      <c r="A21" s="42" t="s">
        <v>149</v>
      </c>
      <c r="B21" s="43"/>
      <c r="C21" s="43"/>
      <c r="D21" s="43"/>
      <c r="E21" s="43"/>
      <c r="F21" s="43"/>
      <c r="G21" s="43"/>
      <c r="H21" s="44"/>
      <c r="I21" s="45">
        <v>15292.8</v>
      </c>
      <c r="J21" s="45"/>
      <c r="K21" s="45"/>
    </row>
    <row r="22" spans="1:11" ht="165" customHeight="1">
      <c r="A22" s="42" t="s">
        <v>150</v>
      </c>
      <c r="B22" s="43"/>
      <c r="C22" s="43"/>
      <c r="D22" s="43"/>
      <c r="E22" s="43"/>
      <c r="F22" s="43"/>
      <c r="G22" s="43"/>
      <c r="H22" s="44"/>
      <c r="I22" s="45">
        <v>286554.6</v>
      </c>
      <c r="J22" s="45"/>
      <c r="K22" s="45"/>
    </row>
    <row r="23" spans="1:11" ht="30" customHeight="1">
      <c r="A23" s="50" t="s">
        <v>151</v>
      </c>
      <c r="B23" s="51"/>
      <c r="C23" s="51"/>
      <c r="D23" s="51"/>
      <c r="E23" s="51"/>
      <c r="F23" s="51"/>
      <c r="G23" s="51"/>
      <c r="H23" s="52"/>
      <c r="I23" s="53">
        <v>4265.8</v>
      </c>
      <c r="J23" s="53"/>
      <c r="K23" s="53"/>
    </row>
    <row r="24" spans="1:11" ht="33" customHeight="1">
      <c r="A24" s="42" t="s">
        <v>85</v>
      </c>
      <c r="B24" s="43"/>
      <c r="C24" s="43"/>
      <c r="D24" s="43"/>
      <c r="E24" s="43"/>
      <c r="F24" s="43"/>
      <c r="G24" s="43"/>
      <c r="H24" s="44"/>
      <c r="I24" s="45">
        <v>304.6</v>
      </c>
      <c r="J24" s="45"/>
      <c r="K24" s="45"/>
    </row>
    <row r="25" spans="1:13" ht="16.5">
      <c r="A25" s="46" t="s">
        <v>152</v>
      </c>
      <c r="B25" s="47"/>
      <c r="C25" s="47"/>
      <c r="D25" s="47"/>
      <c r="E25" s="47"/>
      <c r="F25" s="47"/>
      <c r="G25" s="47"/>
      <c r="H25" s="48"/>
      <c r="I25" s="49">
        <f>I10+I11+I12+I13+I14+I15+I16+I17+I18+I19+I20+I21+I22+I24</f>
        <v>338950.79999999993</v>
      </c>
      <c r="J25" s="49"/>
      <c r="K25" s="49"/>
      <c r="M25" s="3"/>
    </row>
    <row r="26" spans="1:11" ht="16.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ht="16.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6.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6.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6.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6.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16.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6.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6.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</sheetData>
  <sheetProtection/>
  <mergeCells count="37">
    <mergeCell ref="I18:K18"/>
    <mergeCell ref="I19:K19"/>
    <mergeCell ref="I20:K20"/>
    <mergeCell ref="I25:K25"/>
    <mergeCell ref="I21:K21"/>
    <mergeCell ref="I22:K22"/>
    <mergeCell ref="I23:K23"/>
    <mergeCell ref="I24:K24"/>
    <mergeCell ref="I15:K15"/>
    <mergeCell ref="I16:K16"/>
    <mergeCell ref="I17:K17"/>
    <mergeCell ref="I10:K10"/>
    <mergeCell ref="I11:K11"/>
    <mergeCell ref="I12:K12"/>
    <mergeCell ref="I13:K13"/>
    <mergeCell ref="A18:H18"/>
    <mergeCell ref="A19:H19"/>
    <mergeCell ref="A20:H20"/>
    <mergeCell ref="A25:H25"/>
    <mergeCell ref="A21:H21"/>
    <mergeCell ref="A22:H22"/>
    <mergeCell ref="A23:H23"/>
    <mergeCell ref="A24:H24"/>
    <mergeCell ref="A15:H15"/>
    <mergeCell ref="A16:H16"/>
    <mergeCell ref="A17:H17"/>
    <mergeCell ref="A10:H10"/>
    <mergeCell ref="A11:H11"/>
    <mergeCell ref="A12:H12"/>
    <mergeCell ref="A13:H13"/>
    <mergeCell ref="G1:L4"/>
    <mergeCell ref="A7:K7"/>
    <mergeCell ref="A8:K8"/>
    <mergeCell ref="A9:H9"/>
    <mergeCell ref="I9:K9"/>
    <mergeCell ref="A14:H14"/>
    <mergeCell ref="I14:K14"/>
  </mergeCells>
  <printOptions/>
  <pageMargins left="1.11" right="0.75" top="0.54" bottom="1" header="0.5" footer="0.5"/>
  <pageSetup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I15" sqref="I15:J15"/>
    </sheetView>
  </sheetViews>
  <sheetFormatPr defaultColWidth="9.00390625" defaultRowHeight="12.75"/>
  <cols>
    <col min="1" max="6" width="9.125" style="4" customWidth="1"/>
    <col min="7" max="7" width="11.375" style="4" customWidth="1"/>
    <col min="8" max="8" width="5.25390625" style="4" customWidth="1"/>
    <col min="9" max="9" width="12.75390625" style="4" customWidth="1"/>
    <col min="10" max="10" width="13.25390625" style="4" customWidth="1"/>
    <col min="11" max="16384" width="9.125" style="4" customWidth="1"/>
  </cols>
  <sheetData>
    <row r="1" spans="6:10" ht="12.75">
      <c r="F1" s="87" t="s">
        <v>214</v>
      </c>
      <c r="G1" s="94"/>
      <c r="H1" s="94"/>
      <c r="I1" s="94"/>
      <c r="J1" s="94"/>
    </row>
    <row r="2" spans="6:10" ht="12.75">
      <c r="F2" s="94"/>
      <c r="G2" s="94"/>
      <c r="H2" s="94"/>
      <c r="I2" s="94"/>
      <c r="J2" s="94"/>
    </row>
    <row r="3" spans="6:10" ht="12.75">
      <c r="F3" s="94"/>
      <c r="G3" s="94"/>
      <c r="H3" s="94"/>
      <c r="I3" s="94"/>
      <c r="J3" s="94"/>
    </row>
    <row r="4" spans="6:10" ht="48" customHeight="1">
      <c r="F4" s="94"/>
      <c r="G4" s="94"/>
      <c r="H4" s="94"/>
      <c r="I4" s="94"/>
      <c r="J4" s="94"/>
    </row>
    <row r="6" spans="1:10" ht="12.75">
      <c r="A6" s="95"/>
      <c r="B6" s="95"/>
      <c r="C6" s="95"/>
      <c r="D6" s="95"/>
      <c r="E6" s="95"/>
      <c r="F6" s="95"/>
      <c r="G6" s="95"/>
      <c r="H6" s="95"/>
      <c r="I6" s="95"/>
      <c r="J6" s="95"/>
    </row>
    <row r="7" spans="1:10" ht="16.5">
      <c r="A7" s="105" t="s">
        <v>138</v>
      </c>
      <c r="B7" s="105"/>
      <c r="C7" s="105"/>
      <c r="D7" s="105"/>
      <c r="E7" s="105"/>
      <c r="F7" s="105"/>
      <c r="G7" s="105"/>
      <c r="H7" s="105"/>
      <c r="I7" s="105"/>
      <c r="J7" s="105"/>
    </row>
    <row r="8" spans="1:10" ht="22.5" customHeight="1">
      <c r="A8" s="7"/>
      <c r="B8" s="7"/>
      <c r="C8" s="7"/>
      <c r="D8" s="7"/>
      <c r="E8" s="7"/>
      <c r="F8" s="7"/>
      <c r="G8" s="7"/>
      <c r="H8" s="7"/>
      <c r="I8" s="7"/>
      <c r="J8" s="96" t="s">
        <v>132</v>
      </c>
    </row>
    <row r="9" spans="1:10" ht="16.5">
      <c r="A9" s="64"/>
      <c r="B9" s="64"/>
      <c r="C9" s="64"/>
      <c r="D9" s="64"/>
      <c r="E9" s="64"/>
      <c r="F9" s="64"/>
      <c r="G9" s="90"/>
      <c r="H9" s="89" t="s">
        <v>126</v>
      </c>
      <c r="I9" s="89"/>
      <c r="J9" s="91" t="s">
        <v>127</v>
      </c>
    </row>
    <row r="10" spans="1:10" ht="16.5">
      <c r="A10" s="64" t="s">
        <v>134</v>
      </c>
      <c r="B10" s="64"/>
      <c r="C10" s="64"/>
      <c r="D10" s="64"/>
      <c r="E10" s="64"/>
      <c r="F10" s="64"/>
      <c r="G10" s="90"/>
      <c r="H10" s="92">
        <v>18352.6</v>
      </c>
      <c r="I10" s="93"/>
      <c r="J10" s="13">
        <v>19137.7</v>
      </c>
    </row>
    <row r="11" spans="1:10" ht="16.5">
      <c r="A11" s="64" t="s">
        <v>135</v>
      </c>
      <c r="B11" s="64"/>
      <c r="C11" s="64"/>
      <c r="D11" s="64"/>
      <c r="E11" s="64"/>
      <c r="F11" s="64"/>
      <c r="G11" s="90"/>
      <c r="H11" s="55"/>
      <c r="I11" s="55"/>
      <c r="J11" s="13"/>
    </row>
    <row r="12" spans="1:10" ht="16.5">
      <c r="A12" s="64" t="s">
        <v>91</v>
      </c>
      <c r="B12" s="64"/>
      <c r="C12" s="64"/>
      <c r="D12" s="64"/>
      <c r="E12" s="64"/>
      <c r="F12" s="64"/>
      <c r="G12" s="90"/>
      <c r="H12" s="55">
        <v>18352.6</v>
      </c>
      <c r="I12" s="55"/>
      <c r="J12" s="13">
        <v>19137.7</v>
      </c>
    </row>
    <row r="15" spans="1:10" ht="56.25" customHeight="1">
      <c r="A15" s="60" t="s">
        <v>136</v>
      </c>
      <c r="B15" s="61"/>
      <c r="C15" s="61"/>
      <c r="D15" s="61"/>
      <c r="E15" s="97"/>
      <c r="F15" s="98"/>
      <c r="G15" s="62" t="s">
        <v>200</v>
      </c>
      <c r="H15" s="63"/>
      <c r="I15" s="104" t="s">
        <v>137</v>
      </c>
      <c r="J15" s="104"/>
    </row>
    <row r="16" spans="1:10" ht="18.75">
      <c r="A16" s="99"/>
      <c r="B16" s="100"/>
      <c r="C16" s="100"/>
      <c r="D16" s="100"/>
      <c r="E16" s="100"/>
      <c r="F16" s="101"/>
      <c r="G16" s="102"/>
      <c r="H16" s="103"/>
      <c r="I16" s="6" t="s">
        <v>126</v>
      </c>
      <c r="J16" s="6" t="s">
        <v>127</v>
      </c>
    </row>
    <row r="17" spans="1:10" ht="18.75">
      <c r="A17" s="54" t="s">
        <v>91</v>
      </c>
      <c r="B17" s="56"/>
      <c r="C17" s="56"/>
      <c r="D17" s="56"/>
      <c r="E17" s="56"/>
      <c r="F17" s="57"/>
      <c r="G17" s="58">
        <v>5221103</v>
      </c>
      <c r="H17" s="59"/>
      <c r="I17" s="12">
        <v>18352.6</v>
      </c>
      <c r="J17" s="12">
        <v>19137.7</v>
      </c>
    </row>
  </sheetData>
  <sheetProtection/>
  <mergeCells count="16">
    <mergeCell ref="A12:G12"/>
    <mergeCell ref="A17:F17"/>
    <mergeCell ref="G17:H17"/>
    <mergeCell ref="I15:J15"/>
    <mergeCell ref="A15:F16"/>
    <mergeCell ref="G15:H16"/>
    <mergeCell ref="A10:G10"/>
    <mergeCell ref="H10:I10"/>
    <mergeCell ref="H12:I12"/>
    <mergeCell ref="F1:J4"/>
    <mergeCell ref="A6:J6"/>
    <mergeCell ref="A7:J7"/>
    <mergeCell ref="A9:G9"/>
    <mergeCell ref="A11:G11"/>
    <mergeCell ref="H9:I9"/>
    <mergeCell ref="H11:I11"/>
  </mergeCells>
  <printOptions/>
  <pageMargins left="1.26" right="0.69" top="0.52" bottom="1" header="0.5" footer="0.5"/>
  <pageSetup horizontalDpi="600" verticalDpi="600" orientation="portrait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0" workbookViewId="0" topLeftCell="A1">
      <selection activeCell="I21" sqref="I21:K21"/>
    </sheetView>
  </sheetViews>
  <sheetFormatPr defaultColWidth="9.00390625" defaultRowHeight="12.75"/>
  <cols>
    <col min="1" max="4" width="9.125" style="7" customWidth="1"/>
    <col min="5" max="5" width="9.25390625" style="7" customWidth="1"/>
    <col min="6" max="10" width="9.125" style="7" customWidth="1"/>
    <col min="11" max="11" width="4.125" style="7" customWidth="1"/>
    <col min="12" max="16384" width="9.125" style="7" customWidth="1"/>
  </cols>
  <sheetData>
    <row r="2" spans="6:11" ht="16.5">
      <c r="F2" s="85" t="s">
        <v>215</v>
      </c>
      <c r="G2" s="106"/>
      <c r="H2" s="106"/>
      <c r="I2" s="106"/>
      <c r="J2" s="106"/>
      <c r="K2" s="106"/>
    </row>
    <row r="3" spans="6:11" ht="16.5">
      <c r="F3" s="106"/>
      <c r="G3" s="106"/>
      <c r="H3" s="106"/>
      <c r="I3" s="106"/>
      <c r="J3" s="106"/>
      <c r="K3" s="106"/>
    </row>
    <row r="4" spans="6:11" ht="16.5">
      <c r="F4" s="106"/>
      <c r="G4" s="106"/>
      <c r="H4" s="106"/>
      <c r="I4" s="106"/>
      <c r="J4" s="106"/>
      <c r="K4" s="106"/>
    </row>
    <row r="5" spans="6:11" ht="41.25" customHeight="1">
      <c r="F5" s="106"/>
      <c r="G5" s="106"/>
      <c r="H5" s="106"/>
      <c r="I5" s="106"/>
      <c r="J5" s="106"/>
      <c r="K5" s="106"/>
    </row>
    <row r="7" spans="1:11" ht="16.5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</row>
    <row r="8" spans="1:11" ht="16.5">
      <c r="A8" s="105" t="s">
        <v>133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ht="13.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</row>
    <row r="10" spans="10:11" ht="16.5">
      <c r="J10" s="108" t="s">
        <v>132</v>
      </c>
      <c r="K10" s="108"/>
    </row>
    <row r="11" spans="1:11" ht="22.5" customHeight="1">
      <c r="A11" s="64" t="s">
        <v>134</v>
      </c>
      <c r="B11" s="64"/>
      <c r="C11" s="64"/>
      <c r="D11" s="64"/>
      <c r="E11" s="64"/>
      <c r="F11" s="64"/>
      <c r="G11" s="64"/>
      <c r="H11" s="45">
        <v>18352.6</v>
      </c>
      <c r="I11" s="64"/>
      <c r="J11" s="64"/>
      <c r="K11" s="64"/>
    </row>
    <row r="12" spans="1:11" ht="16.5">
      <c r="A12" s="64" t="s">
        <v>135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</row>
    <row r="13" spans="1:11" ht="16.5">
      <c r="A13" s="64" t="s">
        <v>174</v>
      </c>
      <c r="B13" s="64"/>
      <c r="C13" s="64"/>
      <c r="D13" s="64"/>
      <c r="E13" s="64"/>
      <c r="F13" s="64"/>
      <c r="G13" s="64"/>
      <c r="H13" s="45">
        <v>18352.6</v>
      </c>
      <c r="I13" s="45"/>
      <c r="J13" s="45"/>
      <c r="K13" s="45"/>
    </row>
    <row r="14" spans="1:11" ht="16.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7" spans="1:11" ht="52.5" customHeight="1">
      <c r="A17" s="109" t="s">
        <v>136</v>
      </c>
      <c r="B17" s="109"/>
      <c r="C17" s="109"/>
      <c r="D17" s="109"/>
      <c r="E17" s="109"/>
      <c r="F17" s="109"/>
      <c r="G17" s="75" t="s">
        <v>198</v>
      </c>
      <c r="H17" s="109"/>
      <c r="I17" s="75" t="s">
        <v>199</v>
      </c>
      <c r="J17" s="109"/>
      <c r="K17" s="109"/>
    </row>
    <row r="18" spans="1:11" ht="16.5">
      <c r="A18" s="90" t="s">
        <v>91</v>
      </c>
      <c r="B18" s="110"/>
      <c r="C18" s="110"/>
      <c r="D18" s="110"/>
      <c r="E18" s="110"/>
      <c r="F18" s="111"/>
      <c r="G18" s="90">
        <v>5221103</v>
      </c>
      <c r="H18" s="111"/>
      <c r="I18" s="112">
        <v>18352.6</v>
      </c>
      <c r="J18" s="113"/>
      <c r="K18" s="114"/>
    </row>
    <row r="19" spans="1:11" ht="16.5">
      <c r="A19" s="66"/>
      <c r="B19" s="66"/>
      <c r="C19" s="66"/>
      <c r="D19" s="66"/>
      <c r="E19" s="66"/>
      <c r="F19" s="66"/>
      <c r="G19" s="66"/>
      <c r="H19" s="66"/>
      <c r="I19" s="65"/>
      <c r="J19" s="65"/>
      <c r="K19" s="65"/>
    </row>
    <row r="20" spans="1:11" ht="16.5">
      <c r="A20" s="66"/>
      <c r="B20" s="66"/>
      <c r="C20" s="66"/>
      <c r="D20" s="66"/>
      <c r="E20" s="66"/>
      <c r="F20" s="66"/>
      <c r="G20" s="66"/>
      <c r="H20" s="66"/>
      <c r="I20" s="65"/>
      <c r="J20" s="65"/>
      <c r="K20" s="65"/>
    </row>
    <row r="21" spans="1:11" ht="16.5">
      <c r="A21" s="66"/>
      <c r="B21" s="66"/>
      <c r="C21" s="66"/>
      <c r="D21" s="66"/>
      <c r="E21" s="66"/>
      <c r="F21" s="66"/>
      <c r="G21" s="66"/>
      <c r="H21" s="66"/>
      <c r="I21" s="65"/>
      <c r="J21" s="65"/>
      <c r="K21" s="65"/>
    </row>
    <row r="22" spans="1:11" ht="16.5">
      <c r="A22" s="66"/>
      <c r="B22" s="66"/>
      <c r="C22" s="66"/>
      <c r="D22" s="66"/>
      <c r="E22" s="66"/>
      <c r="F22" s="66"/>
      <c r="G22" s="66"/>
      <c r="H22" s="66"/>
      <c r="I22" s="65"/>
      <c r="J22" s="65"/>
      <c r="K22" s="65"/>
    </row>
    <row r="23" spans="1:11" ht="16.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</row>
    <row r="24" spans="1:11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sheetProtection/>
  <mergeCells count="33">
    <mergeCell ref="I21:K21"/>
    <mergeCell ref="I22:K22"/>
    <mergeCell ref="I23:K23"/>
    <mergeCell ref="A21:F21"/>
    <mergeCell ref="A22:F22"/>
    <mergeCell ref="A23:F23"/>
    <mergeCell ref="G21:H21"/>
    <mergeCell ref="G22:H22"/>
    <mergeCell ref="G23:H23"/>
    <mergeCell ref="I19:K19"/>
    <mergeCell ref="A17:F17"/>
    <mergeCell ref="G17:H17"/>
    <mergeCell ref="A20:F20"/>
    <mergeCell ref="G18:H18"/>
    <mergeCell ref="G19:H19"/>
    <mergeCell ref="G20:H20"/>
    <mergeCell ref="A19:F19"/>
    <mergeCell ref="I20:K20"/>
    <mergeCell ref="A14:G14"/>
    <mergeCell ref="H14:K14"/>
    <mergeCell ref="I17:K17"/>
    <mergeCell ref="A18:F18"/>
    <mergeCell ref="I18:K18"/>
    <mergeCell ref="A12:G12"/>
    <mergeCell ref="H12:K12"/>
    <mergeCell ref="A13:G13"/>
    <mergeCell ref="H13:K13"/>
    <mergeCell ref="F2:K5"/>
    <mergeCell ref="A7:K7"/>
    <mergeCell ref="A8:K8"/>
    <mergeCell ref="A11:G11"/>
    <mergeCell ref="H11:K11"/>
    <mergeCell ref="J10:K10"/>
  </mergeCells>
  <printOptions/>
  <pageMargins left="1.14" right="0.75" top="0.49" bottom="1" header="0.5" footer="0.5"/>
  <pageSetup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42.125" style="0" customWidth="1"/>
    <col min="2" max="2" width="14.125" style="0" customWidth="1"/>
    <col min="5" max="5" width="8.375" style="0" customWidth="1"/>
    <col min="6" max="6" width="11.375" style="0" customWidth="1"/>
    <col min="7" max="7" width="9.125" style="0" hidden="1" customWidth="1"/>
    <col min="8" max="8" width="11.375" style="0" customWidth="1"/>
  </cols>
  <sheetData>
    <row r="1" spans="3:8" ht="12.75">
      <c r="C1" s="87" t="s">
        <v>216</v>
      </c>
      <c r="D1" s="88"/>
      <c r="E1" s="88"/>
      <c r="F1" s="88"/>
      <c r="G1" s="88"/>
      <c r="H1" s="88"/>
    </row>
    <row r="2" spans="3:8" ht="12.75">
      <c r="C2" s="88"/>
      <c r="D2" s="88"/>
      <c r="E2" s="88"/>
      <c r="F2" s="88"/>
      <c r="G2" s="88"/>
      <c r="H2" s="88"/>
    </row>
    <row r="3" spans="3:8" ht="12.75">
      <c r="C3" s="88"/>
      <c r="D3" s="88"/>
      <c r="E3" s="88"/>
      <c r="F3" s="88"/>
      <c r="G3" s="88"/>
      <c r="H3" s="88"/>
    </row>
    <row r="4" spans="3:8" ht="37.5" customHeight="1">
      <c r="C4" s="88"/>
      <c r="D4" s="88"/>
      <c r="E4" s="88"/>
      <c r="F4" s="88"/>
      <c r="G4" s="88"/>
      <c r="H4" s="88"/>
    </row>
    <row r="6" spans="1:8" ht="16.5">
      <c r="A6" s="68" t="s">
        <v>0</v>
      </c>
      <c r="B6" s="68"/>
      <c r="C6" s="68"/>
      <c r="D6" s="68"/>
      <c r="E6" s="68"/>
      <c r="F6" s="68"/>
      <c r="G6" s="127"/>
      <c r="H6" s="127"/>
    </row>
    <row r="7" spans="1:8" ht="16.5">
      <c r="A7" s="68" t="s">
        <v>130</v>
      </c>
      <c r="B7" s="68"/>
      <c r="C7" s="68"/>
      <c r="D7" s="68"/>
      <c r="E7" s="68"/>
      <c r="F7" s="68"/>
      <c r="G7" s="128"/>
      <c r="H7" s="128"/>
    </row>
    <row r="8" spans="1:8" ht="16.5">
      <c r="A8" s="126" t="s">
        <v>131</v>
      </c>
      <c r="B8" s="126"/>
      <c r="C8" s="126"/>
      <c r="D8" s="126"/>
      <c r="E8" s="126"/>
      <c r="F8" s="126"/>
      <c r="G8" s="128"/>
      <c r="H8" s="128"/>
    </row>
    <row r="9" spans="1:8" ht="16.5">
      <c r="A9" s="116"/>
      <c r="B9" s="116"/>
      <c r="C9" s="116"/>
      <c r="D9" s="116"/>
      <c r="E9" s="116"/>
      <c r="F9" s="108" t="s">
        <v>132</v>
      </c>
      <c r="G9" s="124"/>
      <c r="H9" s="124"/>
    </row>
    <row r="10" spans="1:8" ht="16.5">
      <c r="A10" s="89" t="s">
        <v>1</v>
      </c>
      <c r="B10" s="89" t="s">
        <v>4</v>
      </c>
      <c r="C10" s="89" t="s">
        <v>128</v>
      </c>
      <c r="D10" s="89" t="s">
        <v>3</v>
      </c>
      <c r="E10" s="89" t="s">
        <v>5</v>
      </c>
      <c r="F10" s="89" t="s">
        <v>6</v>
      </c>
      <c r="G10" s="64"/>
      <c r="H10" s="64"/>
    </row>
    <row r="11" spans="1:8" ht="16.5">
      <c r="A11" s="64"/>
      <c r="B11" s="64"/>
      <c r="C11" s="64"/>
      <c r="D11" s="64"/>
      <c r="E11" s="64"/>
      <c r="F11" s="91" t="s">
        <v>126</v>
      </c>
      <c r="G11" s="91"/>
      <c r="H11" s="91" t="s">
        <v>127</v>
      </c>
    </row>
    <row r="12" spans="1:8" ht="33">
      <c r="A12" s="117" t="s">
        <v>156</v>
      </c>
      <c r="B12" s="38"/>
      <c r="C12" s="38"/>
      <c r="D12" s="38"/>
      <c r="E12" s="38"/>
      <c r="F12" s="20">
        <v>2225</v>
      </c>
      <c r="G12" s="20"/>
      <c r="H12" s="20">
        <v>1775</v>
      </c>
    </row>
    <row r="13" spans="1:8" ht="33">
      <c r="A13" s="118" t="s">
        <v>13</v>
      </c>
      <c r="B13" s="38" t="s">
        <v>157</v>
      </c>
      <c r="C13" s="38" t="s">
        <v>25</v>
      </c>
      <c r="D13" s="38" t="s">
        <v>102</v>
      </c>
      <c r="E13" s="38" t="s">
        <v>120</v>
      </c>
      <c r="F13" s="20">
        <v>1225</v>
      </c>
      <c r="G13" s="119"/>
      <c r="H13" s="20">
        <v>775</v>
      </c>
    </row>
    <row r="14" spans="1:8" ht="16.5">
      <c r="A14" s="119" t="s">
        <v>160</v>
      </c>
      <c r="B14" s="38" t="s">
        <v>159</v>
      </c>
      <c r="C14" s="38" t="s">
        <v>65</v>
      </c>
      <c r="D14" s="38" t="s">
        <v>60</v>
      </c>
      <c r="E14" s="38" t="s">
        <v>177</v>
      </c>
      <c r="F14" s="20">
        <v>850</v>
      </c>
      <c r="G14" s="119"/>
      <c r="H14" s="20">
        <v>850</v>
      </c>
    </row>
    <row r="15" spans="1:8" ht="33">
      <c r="A15" s="120" t="s">
        <v>161</v>
      </c>
      <c r="B15" s="38" t="s">
        <v>159</v>
      </c>
      <c r="C15" s="38" t="s">
        <v>65</v>
      </c>
      <c r="D15" s="38" t="s">
        <v>60</v>
      </c>
      <c r="E15" s="38" t="s">
        <v>177</v>
      </c>
      <c r="F15" s="20">
        <v>150</v>
      </c>
      <c r="G15" s="119"/>
      <c r="H15" s="20">
        <v>150</v>
      </c>
    </row>
    <row r="16" spans="1:8" ht="82.5">
      <c r="A16" s="117" t="s">
        <v>165</v>
      </c>
      <c r="B16" s="38" t="s">
        <v>166</v>
      </c>
      <c r="C16" s="38" t="s">
        <v>29</v>
      </c>
      <c r="D16" s="38" t="s">
        <v>60</v>
      </c>
      <c r="E16" s="38" t="s">
        <v>120</v>
      </c>
      <c r="F16" s="121">
        <v>525</v>
      </c>
      <c r="G16" s="119"/>
      <c r="H16" s="121">
        <v>540.7</v>
      </c>
    </row>
    <row r="17" spans="1:8" ht="66">
      <c r="A17" s="117" t="s">
        <v>167</v>
      </c>
      <c r="B17" s="38" t="s">
        <v>168</v>
      </c>
      <c r="C17" s="38" t="s">
        <v>30</v>
      </c>
      <c r="D17" s="38" t="s">
        <v>63</v>
      </c>
      <c r="E17" s="38" t="s">
        <v>120</v>
      </c>
      <c r="F17" s="121">
        <v>372.8</v>
      </c>
      <c r="G17" s="119"/>
      <c r="H17" s="121">
        <v>384</v>
      </c>
    </row>
    <row r="18" spans="1:8" ht="37.5" customHeight="1">
      <c r="A18" s="122" t="s">
        <v>169</v>
      </c>
      <c r="B18" s="38" t="s">
        <v>170</v>
      </c>
      <c r="C18" s="38" t="s">
        <v>30</v>
      </c>
      <c r="D18" s="38" t="s">
        <v>61</v>
      </c>
      <c r="E18" s="38" t="s">
        <v>177</v>
      </c>
      <c r="F18" s="121">
        <v>107.8</v>
      </c>
      <c r="G18" s="119"/>
      <c r="H18" s="121">
        <v>111</v>
      </c>
    </row>
    <row r="19" spans="1:8" ht="33.75" customHeight="1">
      <c r="A19" s="125"/>
      <c r="B19" s="38" t="s">
        <v>171</v>
      </c>
      <c r="C19" s="38" t="s">
        <v>101</v>
      </c>
      <c r="D19" s="38" t="s">
        <v>25</v>
      </c>
      <c r="E19" s="38" t="s">
        <v>177</v>
      </c>
      <c r="F19" s="121">
        <v>145.2</v>
      </c>
      <c r="G19" s="119"/>
      <c r="H19" s="121">
        <v>149.6</v>
      </c>
    </row>
    <row r="20" spans="1:8" ht="106.5" customHeight="1">
      <c r="A20" s="122" t="s">
        <v>172</v>
      </c>
      <c r="B20" s="38" t="s">
        <v>173</v>
      </c>
      <c r="C20" s="38" t="s">
        <v>60</v>
      </c>
      <c r="D20" s="38" t="s">
        <v>63</v>
      </c>
      <c r="E20" s="38" t="s">
        <v>37</v>
      </c>
      <c r="F20" s="121">
        <v>4663</v>
      </c>
      <c r="G20" s="119"/>
      <c r="H20" s="121">
        <v>4802.9</v>
      </c>
    </row>
    <row r="21" spans="1:8" ht="16.5">
      <c r="A21" s="125"/>
      <c r="B21" s="38" t="s">
        <v>32</v>
      </c>
      <c r="C21" s="38" t="s">
        <v>25</v>
      </c>
      <c r="D21" s="38" t="s">
        <v>121</v>
      </c>
      <c r="E21" s="38" t="s">
        <v>33</v>
      </c>
      <c r="F21" s="121">
        <v>517.5</v>
      </c>
      <c r="G21" s="119"/>
      <c r="H21" s="121">
        <v>533</v>
      </c>
    </row>
  </sheetData>
  <sheetProtection/>
  <mergeCells count="13">
    <mergeCell ref="C10:C11"/>
    <mergeCell ref="D10:D11"/>
    <mergeCell ref="E10:E11"/>
    <mergeCell ref="F9:H9"/>
    <mergeCell ref="C1:H4"/>
    <mergeCell ref="A7:H7"/>
    <mergeCell ref="A8:H8"/>
    <mergeCell ref="A6:F6"/>
    <mergeCell ref="A20:A21"/>
    <mergeCell ref="A18:A19"/>
    <mergeCell ref="F10:H10"/>
    <mergeCell ref="A10:A11"/>
    <mergeCell ref="B10:B11"/>
  </mergeCells>
  <printOptions/>
  <pageMargins left="1.23" right="0.71" top="0.52" bottom="1" header="0.5" footer="0.5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47.375" style="0" customWidth="1"/>
    <col min="2" max="2" width="15.375" style="0" customWidth="1"/>
    <col min="3" max="3" width="9.875" style="0" customWidth="1"/>
    <col min="5" max="5" width="9.625" style="0" customWidth="1"/>
    <col min="6" max="6" width="17.25390625" style="0" customWidth="1"/>
    <col min="7" max="7" width="3.00390625" style="0" hidden="1" customWidth="1"/>
  </cols>
  <sheetData>
    <row r="1" spans="3:7" ht="12.75">
      <c r="C1" s="87" t="s">
        <v>217</v>
      </c>
      <c r="D1" s="88"/>
      <c r="E1" s="88"/>
      <c r="F1" s="88"/>
      <c r="G1" s="88"/>
    </row>
    <row r="2" spans="3:7" ht="12.75">
      <c r="C2" s="88"/>
      <c r="D2" s="88"/>
      <c r="E2" s="88"/>
      <c r="F2" s="88"/>
      <c r="G2" s="88"/>
    </row>
    <row r="3" spans="3:7" ht="12.75">
      <c r="C3" s="88"/>
      <c r="D3" s="88"/>
      <c r="E3" s="88"/>
      <c r="F3" s="88"/>
      <c r="G3" s="88"/>
    </row>
    <row r="4" spans="3:7" ht="42.75" customHeight="1">
      <c r="C4" s="88"/>
      <c r="D4" s="88"/>
      <c r="E4" s="88"/>
      <c r="F4" s="88"/>
      <c r="G4" s="88"/>
    </row>
    <row r="6" spans="1:6" ht="16.5">
      <c r="A6" s="105" t="s">
        <v>0</v>
      </c>
      <c r="B6" s="105"/>
      <c r="C6" s="105"/>
      <c r="D6" s="105"/>
      <c r="E6" s="105"/>
      <c r="F6" s="105"/>
    </row>
    <row r="7" spans="1:6" s="1" customFormat="1" ht="16.5">
      <c r="A7" s="105" t="s">
        <v>130</v>
      </c>
      <c r="B7" s="105"/>
      <c r="C7" s="105"/>
      <c r="D7" s="105"/>
      <c r="E7" s="105"/>
      <c r="F7" s="105"/>
    </row>
    <row r="8" spans="1:6" s="1" customFormat="1" ht="16.5">
      <c r="A8" s="115" t="s">
        <v>129</v>
      </c>
      <c r="B8" s="115"/>
      <c r="C8" s="115"/>
      <c r="D8" s="115"/>
      <c r="E8" s="115"/>
      <c r="F8" s="115"/>
    </row>
    <row r="9" spans="1:6" s="1" customFormat="1" ht="16.5">
      <c r="A9" s="116"/>
      <c r="B9" s="116"/>
      <c r="C9" s="116"/>
      <c r="D9" s="116"/>
      <c r="E9" s="116"/>
      <c r="F9" s="116" t="s">
        <v>132</v>
      </c>
    </row>
    <row r="10" spans="1:7" ht="18.75">
      <c r="A10" s="91" t="s">
        <v>1</v>
      </c>
      <c r="B10" s="91" t="s">
        <v>4</v>
      </c>
      <c r="C10" s="91" t="s">
        <v>128</v>
      </c>
      <c r="D10" s="91" t="s">
        <v>3</v>
      </c>
      <c r="E10" s="91" t="s">
        <v>5</v>
      </c>
      <c r="F10" s="91" t="s">
        <v>6</v>
      </c>
      <c r="G10" s="5"/>
    </row>
    <row r="11" spans="1:6" ht="33">
      <c r="A11" s="117" t="s">
        <v>156</v>
      </c>
      <c r="B11" s="38"/>
      <c r="C11" s="38"/>
      <c r="D11" s="38"/>
      <c r="E11" s="38"/>
      <c r="F11" s="129">
        <v>2135</v>
      </c>
    </row>
    <row r="12" spans="1:6" ht="33">
      <c r="A12" s="118" t="s">
        <v>13</v>
      </c>
      <c r="B12" s="38" t="s">
        <v>157</v>
      </c>
      <c r="C12" s="38" t="s">
        <v>25</v>
      </c>
      <c r="D12" s="38" t="s">
        <v>102</v>
      </c>
      <c r="E12" s="38" t="s">
        <v>120</v>
      </c>
      <c r="F12" s="13">
        <v>1185</v>
      </c>
    </row>
    <row r="13" spans="1:6" ht="16.5">
      <c r="A13" s="119" t="s">
        <v>160</v>
      </c>
      <c r="B13" s="38" t="s">
        <v>159</v>
      </c>
      <c r="C13" s="38" t="s">
        <v>65</v>
      </c>
      <c r="D13" s="38" t="s">
        <v>60</v>
      </c>
      <c r="E13" s="38" t="s">
        <v>177</v>
      </c>
      <c r="F13" s="13">
        <v>800</v>
      </c>
    </row>
    <row r="14" spans="1:6" ht="33">
      <c r="A14" s="120" t="s">
        <v>161</v>
      </c>
      <c r="B14" s="38" t="s">
        <v>159</v>
      </c>
      <c r="C14" s="38" t="s">
        <v>65</v>
      </c>
      <c r="D14" s="38" t="s">
        <v>60</v>
      </c>
      <c r="E14" s="38" t="s">
        <v>177</v>
      </c>
      <c r="F14" s="13">
        <v>150</v>
      </c>
    </row>
    <row r="15" spans="1:6" ht="67.5" customHeight="1">
      <c r="A15" s="117" t="s">
        <v>158</v>
      </c>
      <c r="B15" s="38" t="s">
        <v>157</v>
      </c>
      <c r="C15" s="38" t="s">
        <v>26</v>
      </c>
      <c r="D15" s="38" t="s">
        <v>154</v>
      </c>
      <c r="E15" s="38" t="s">
        <v>64</v>
      </c>
      <c r="F15" s="13">
        <v>2504</v>
      </c>
    </row>
    <row r="16" spans="1:6" ht="66">
      <c r="A16" s="117" t="s">
        <v>165</v>
      </c>
      <c r="B16" s="38" t="s">
        <v>166</v>
      </c>
      <c r="C16" s="38" t="s">
        <v>29</v>
      </c>
      <c r="D16" s="38" t="s">
        <v>60</v>
      </c>
      <c r="E16" s="38" t="s">
        <v>120</v>
      </c>
      <c r="F16" s="13">
        <v>507.2</v>
      </c>
    </row>
    <row r="17" spans="1:6" ht="66">
      <c r="A17" s="117" t="s">
        <v>167</v>
      </c>
      <c r="B17" s="38" t="s">
        <v>168</v>
      </c>
      <c r="C17" s="38" t="s">
        <v>30</v>
      </c>
      <c r="D17" s="38" t="s">
        <v>63</v>
      </c>
      <c r="E17" s="38" t="s">
        <v>120</v>
      </c>
      <c r="F17" s="13">
        <v>360.2</v>
      </c>
    </row>
    <row r="18" spans="1:6" ht="39.75" customHeight="1">
      <c r="A18" s="122" t="s">
        <v>169</v>
      </c>
      <c r="B18" s="38" t="s">
        <v>170</v>
      </c>
      <c r="C18" s="38" t="s">
        <v>30</v>
      </c>
      <c r="D18" s="38" t="s">
        <v>61</v>
      </c>
      <c r="E18" s="38" t="s">
        <v>177</v>
      </c>
      <c r="F18" s="13">
        <v>104.2</v>
      </c>
    </row>
    <row r="19" spans="1:6" ht="28.5" customHeight="1">
      <c r="A19" s="123"/>
      <c r="B19" s="38" t="s">
        <v>171</v>
      </c>
      <c r="C19" s="38" t="s">
        <v>101</v>
      </c>
      <c r="D19" s="38" t="s">
        <v>25</v>
      </c>
      <c r="E19" s="38" t="s">
        <v>177</v>
      </c>
      <c r="F19" s="13">
        <v>140.3</v>
      </c>
    </row>
    <row r="20" spans="1:6" ht="82.5" customHeight="1">
      <c r="A20" s="122" t="s">
        <v>172</v>
      </c>
      <c r="B20" s="38" t="s">
        <v>173</v>
      </c>
      <c r="C20" s="38" t="s">
        <v>60</v>
      </c>
      <c r="D20" s="38" t="s">
        <v>63</v>
      </c>
      <c r="E20" s="38" t="s">
        <v>37</v>
      </c>
      <c r="F20" s="13">
        <v>4505.3</v>
      </c>
    </row>
    <row r="21" spans="1:6" ht="16.5">
      <c r="A21" s="123"/>
      <c r="B21" s="38" t="s">
        <v>32</v>
      </c>
      <c r="C21" s="38" t="s">
        <v>25</v>
      </c>
      <c r="D21" s="38" t="s">
        <v>121</v>
      </c>
      <c r="E21" s="38" t="s">
        <v>33</v>
      </c>
      <c r="F21" s="13">
        <v>500</v>
      </c>
    </row>
    <row r="22" spans="2:6" ht="18.75">
      <c r="B22" s="10"/>
      <c r="C22" s="10"/>
      <c r="D22" s="10"/>
      <c r="E22" s="10"/>
      <c r="F22" s="9"/>
    </row>
    <row r="23" spans="2:6" ht="18.75">
      <c r="B23" s="10"/>
      <c r="C23" s="10"/>
      <c r="D23" s="10"/>
      <c r="E23" s="10"/>
      <c r="F23" s="9"/>
    </row>
    <row r="24" spans="2:6" ht="12.75">
      <c r="B24" s="11"/>
      <c r="C24" s="11"/>
      <c r="D24" s="11"/>
      <c r="E24" s="11"/>
      <c r="F24" s="2"/>
    </row>
    <row r="25" spans="2:6" ht="12.75">
      <c r="B25" s="2"/>
      <c r="C25" s="2"/>
      <c r="D25" s="2"/>
      <c r="E25" s="2"/>
      <c r="F25" s="2"/>
    </row>
  </sheetData>
  <sheetProtection/>
  <mergeCells count="6">
    <mergeCell ref="A18:A19"/>
    <mergeCell ref="A20:A21"/>
    <mergeCell ref="A8:F8"/>
    <mergeCell ref="C1:G4"/>
    <mergeCell ref="A6:F6"/>
    <mergeCell ref="A7:F7"/>
  </mergeCells>
  <printOptions/>
  <pageMargins left="1.24" right="0.61" top="0.49" bottom="1" header="0.5" footer="0.5"/>
  <pageSetup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MBGW&amp;I'am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NeSe</dc:creator>
  <cp:keywords/>
  <dc:description/>
  <cp:lastModifiedBy>doc2</cp:lastModifiedBy>
  <cp:lastPrinted>2011-12-22T07:28:50Z</cp:lastPrinted>
  <dcterms:created xsi:type="dcterms:W3CDTF">2010-11-08T11:37:04Z</dcterms:created>
  <dcterms:modified xsi:type="dcterms:W3CDTF">2011-12-22T07:34:20Z</dcterms:modified>
  <cp:category/>
  <cp:version/>
  <cp:contentType/>
  <cp:contentStatus/>
</cp:coreProperties>
</file>